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"/>
    </mc:Choice>
  </mc:AlternateContent>
  <xr:revisionPtr revIDLastSave="0" documentId="13_ncr:1_{131BDD4F-00DE-4006-A675-1384F2848ACD}" xr6:coauthVersionLast="47" xr6:coauthVersionMax="47" xr10:uidLastSave="{00000000-0000-0000-0000-000000000000}"/>
  <bookViews>
    <workbookView xWindow="690" yWindow="690" windowWidth="25500" windowHeight="13500" tabRatio="500" activeTab="1" xr2:uid="{00000000-000D-0000-FFFF-FFFF00000000}"/>
  </bookViews>
  <sheets>
    <sheet name="Etikettendaten" sheetId="1" r:id="rId1"/>
    <sheet name="Druckansicht" sheetId="2" r:id="rId2"/>
  </sheets>
  <definedNames>
    <definedName name="_xlnm.Print_Area" localSheetId="1">Druckansicht!$B$3:$F$42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39" i="1" l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H16" i="1"/>
  <c r="H17" i="1" s="1"/>
  <c r="H18" i="1" s="1"/>
  <c r="H19" i="1" s="1"/>
  <c r="H20" i="1" s="1"/>
  <c r="H21" i="1" s="1"/>
  <c r="H22" i="1" s="1"/>
  <c r="H23" i="1" s="1"/>
  <c r="H24" i="1" s="1"/>
  <c r="H25" i="1" s="1"/>
  <c r="H26" i="1" s="1"/>
  <c r="H27" i="1" s="1"/>
  <c r="H28" i="1" s="1"/>
  <c r="H29" i="1" s="1"/>
  <c r="H30" i="1" s="1"/>
  <c r="H31" i="1" s="1"/>
  <c r="H32" i="1" s="1"/>
  <c r="H33" i="1" s="1"/>
  <c r="H34" i="1" s="1"/>
  <c r="H35" i="1" s="1"/>
  <c r="H36" i="1" s="1"/>
  <c r="H37" i="1" s="1"/>
  <c r="H38" i="1" s="1"/>
  <c r="H39" i="1" s="1"/>
  <c r="B16" i="1"/>
  <c r="D7" i="1"/>
  <c r="F41" i="2" s="1"/>
  <c r="C7" i="1"/>
  <c r="B18" i="2" l="1"/>
  <c r="F34" i="2"/>
  <c r="D10" i="2"/>
  <c r="D35" i="2"/>
  <c r="B3" i="2"/>
  <c r="D19" i="2"/>
  <c r="B11" i="2"/>
  <c r="D36" i="2"/>
  <c r="D20" i="2"/>
  <c r="B13" i="2"/>
  <c r="F20" i="2"/>
  <c r="D29" i="2"/>
  <c r="B38" i="2"/>
  <c r="F4" i="2"/>
  <c r="D13" i="2"/>
  <c r="B21" i="2"/>
  <c r="F29" i="2"/>
  <c r="D38" i="2"/>
  <c r="B5" i="2"/>
  <c r="F13" i="2"/>
  <c r="D21" i="2"/>
  <c r="B30" i="2"/>
  <c r="F38" i="2"/>
  <c r="D6" i="2"/>
  <c r="B15" i="2"/>
  <c r="F23" i="2"/>
  <c r="D31" i="2"/>
  <c r="B40" i="2"/>
  <c r="F9" i="2"/>
  <c r="B31" i="2"/>
  <c r="F7" i="1"/>
  <c r="F6" i="2"/>
  <c r="D15" i="2"/>
  <c r="B24" i="2"/>
  <c r="F31" i="2"/>
  <c r="D40" i="2"/>
  <c r="F25" i="2"/>
  <c r="D26" i="2"/>
  <c r="F35" i="2"/>
  <c r="D28" i="2"/>
  <c r="D11" i="2"/>
  <c r="F36" i="2"/>
  <c r="B14" i="2"/>
  <c r="B39" i="2"/>
  <c r="F5" i="2"/>
  <c r="D14" i="2"/>
  <c r="D39" i="2"/>
  <c r="F14" i="2"/>
  <c r="B8" i="2"/>
  <c r="F15" i="2"/>
  <c r="D24" i="2"/>
  <c r="B33" i="2"/>
  <c r="F40" i="2"/>
  <c r="D8" i="2"/>
  <c r="B16" i="2"/>
  <c r="F24" i="2"/>
  <c r="D33" i="2"/>
  <c r="B41" i="2"/>
  <c r="D34" i="2"/>
  <c r="D18" i="2"/>
  <c r="B10" i="2"/>
  <c r="F18" i="2"/>
  <c r="F26" i="2"/>
  <c r="F10" i="2"/>
  <c r="D3" i="2"/>
  <c r="B36" i="2"/>
  <c r="F3" i="2"/>
  <c r="F28" i="2"/>
  <c r="B4" i="2"/>
  <c r="B29" i="2"/>
  <c r="D4" i="2"/>
  <c r="D5" i="2"/>
  <c r="F21" i="2"/>
  <c r="F30" i="2"/>
  <c r="B6" i="2"/>
  <c r="F39" i="2"/>
  <c r="F8" i="2"/>
  <c r="D16" i="2"/>
  <c r="B25" i="2"/>
  <c r="F33" i="2"/>
  <c r="D41" i="2"/>
  <c r="D9" i="2"/>
  <c r="B26" i="2"/>
  <c r="B35" i="2"/>
  <c r="B19" i="2"/>
  <c r="B28" i="2"/>
  <c r="F19" i="2"/>
  <c r="B20" i="2"/>
  <c r="F11" i="2"/>
  <c r="D30" i="2"/>
  <c r="B23" i="2"/>
  <c r="D23" i="2"/>
  <c r="B9" i="2"/>
  <c r="F16" i="2"/>
  <c r="D25" i="2"/>
  <c r="B34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H15" authorId="0" shapeId="0" xr:uid="{00000000-0006-0000-0000-000001000000}">
      <text>
        <r>
          <rPr>
            <sz val="10"/>
            <rFont val="Arial"/>
            <family val="2"/>
          </rPr>
          <t>Hilfsspalte – automatisch berechnet. Bitte nicht verändern. Steuert, wie die Kopien im Druckbogen verteilt werden.</t>
        </r>
      </text>
    </comment>
  </commentList>
</comments>
</file>

<file path=xl/sharedStrings.xml><?xml version="1.0" encoding="utf-8"?>
<sst xmlns="http://schemas.openxmlformats.org/spreadsheetml/2006/main" count="84" uniqueCount="81">
  <si>
    <t>Etiketten-Vorlage</t>
  </si>
  <si>
    <t>Universal-Etiketten  ·  70 × 37 mm  ·  3 × 8 = 24 Etiketten pro Blatt (Avery-kompatibel)</t>
  </si>
  <si>
    <t>ETIKETTEN DEFINIERT</t>
  </si>
  <si>
    <t>KOPIEN GESAMT</t>
  </si>
  <si>
    <t>ETIKETTEN / BLATT</t>
  </si>
  <si>
    <t>BENÖTIGTE BLÄTTER</t>
  </si>
  <si>
    <t>So funktioniert die Vorlage</t>
  </si>
  <si>
    <t>1.  Trage deine Etiketten unten ein – eine Zeile = ein Etikett. Nur die farbig hinterlegten Felder ausfüllen.</t>
  </si>
  <si>
    <t>2.  Lege unter „Anzahl“ fest, wie oft jedes Etikett gedruckt werden soll.</t>
  </si>
  <si>
    <t>3.  Öffne das Blatt „Druckansicht“ – das Raster füllt sich automatisch. Vor dem Druck die Seitenränder prüfen.</t>
  </si>
  <si>
    <t>Stand: 2026   ·   Schrift: Calibri   ·   Legende: Felder mit weißem Hintergrund sind bearbeitbar.</t>
  </si>
  <si>
    <t>Nr.</t>
  </si>
  <si>
    <t>Hauptzeile</t>
  </si>
  <si>
    <t>Zusatzzeile 1</t>
  </si>
  <si>
    <t>Zusatzzeile 2</t>
  </si>
  <si>
    <t>Code / Referenz</t>
  </si>
  <si>
    <t>Anzahl</t>
  </si>
  <si>
    <t>Startplatz *</t>
  </si>
  <si>
    <t>Musterartikel Basis</t>
  </si>
  <si>
    <t>Ausführung: Standard</t>
  </si>
  <si>
    <t>Charge: 2026-03</t>
  </si>
  <si>
    <t>Art.-Nr. 20014</t>
  </si>
  <si>
    <t>Musterartikel Komfort</t>
  </si>
  <si>
    <t>Ausführung: Groß</t>
  </si>
  <si>
    <t>Art.-Nr. 20015</t>
  </si>
  <si>
    <t>Musterartikel Premium</t>
  </si>
  <si>
    <t>Ausführung: Deluxe</t>
  </si>
  <si>
    <t>Charge: 2026-04</t>
  </si>
  <si>
    <t>Art.-Nr. 20016</t>
  </si>
  <si>
    <t>Lagerbox A</t>
  </si>
  <si>
    <t>Regal 04 · Fach 12</t>
  </si>
  <si>
    <t>Inventur 2026</t>
  </si>
  <si>
    <t>LB-0401</t>
  </si>
  <si>
    <t>Lagerbox B</t>
  </si>
  <si>
    <t>Regal 04 · Fach 13</t>
  </si>
  <si>
    <t>LB-0402</t>
  </si>
  <si>
    <t>Ordner Buchhaltung</t>
  </si>
  <si>
    <t>Eingangsrechnungen</t>
  </si>
  <si>
    <t>Geschäftsjahr 2026</t>
  </si>
  <si>
    <t>BH-2026-01</t>
  </si>
  <si>
    <t>Ordner Verträge</t>
  </si>
  <si>
    <t>Kunden · aktiv</t>
  </si>
  <si>
    <t>Stand 2026</t>
  </si>
  <si>
    <t>VT-2026-01</t>
  </si>
  <si>
    <t>Versand Inland</t>
  </si>
  <si>
    <t>Priorität: Standard</t>
  </si>
  <si>
    <t>KW 40 / 2026</t>
  </si>
  <si>
    <t>VS-1040</t>
  </si>
  <si>
    <t>Versand Ausland</t>
  </si>
  <si>
    <t>Priorität: Express</t>
  </si>
  <si>
    <t>VS-2040</t>
  </si>
  <si>
    <t>Probe / Muster</t>
  </si>
  <si>
    <t>Nicht zum Verkauf</t>
  </si>
  <si>
    <t>gültig bis 12/2026</t>
  </si>
  <si>
    <t>PR-0099</t>
  </si>
  <si>
    <t>Wartung</t>
  </si>
  <si>
    <t>Nächster Termin</t>
  </si>
  <si>
    <t>15.10.2026</t>
  </si>
  <si>
    <t>WT-0210</t>
  </si>
  <si>
    <t>Geöffnet am</t>
  </si>
  <si>
    <t>Haltbar nach Anbruch</t>
  </si>
  <si>
    <t>____ / 2026</t>
  </si>
  <si>
    <t>HB-004</t>
  </si>
  <si>
    <t>Namensschild</t>
  </si>
  <si>
    <t>Abteilung: Empfang</t>
  </si>
  <si>
    <t>Team 2026</t>
  </si>
  <si>
    <t>NS-01</t>
  </si>
  <si>
    <t>Umzugskarton</t>
  </si>
  <si>
    <t>Raum: Büro 1</t>
  </si>
  <si>
    <t>Kiste 07 / 2026</t>
  </si>
  <si>
    <t>UZ-107</t>
  </si>
  <si>
    <t>Rückgabe / Retoure</t>
  </si>
  <si>
    <t>Bearbeitung offen</t>
  </si>
  <si>
    <t>Eingang 2026</t>
  </si>
  <si>
    <t>RT-0500</t>
  </si>
  <si>
    <t>Ersatzteil</t>
  </si>
  <si>
    <t>Kompatibel: Serie M</t>
  </si>
  <si>
    <t>Lager 2026</t>
  </si>
  <si>
    <t>ET-M014</t>
  </si>
  <si>
    <t>* Startplatz = Hilfsspalte (automatisch). Nicht bearbeiten.</t>
  </si>
  <si>
    <t>Druckansicht — 24 Etiketten je Bogen (70 × 37 mm)  ·  füllt sich automatisch aus „Etikettendaten“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</si>
</sst>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"/>
    </font>
    <font>
      <b/>
      <sz val="20"/>
      <color rgb="FFFFFFFF"/>
      <name val="Calibri"/>
      <charset val="1"/>
    </font>
    <font>
      <sz val="10.5"/>
      <color rgb="FFD7E4E7"/>
      <name val="Calibri"/>
      <charset val="1"/>
    </font>
    <font>
      <sz val="6"/>
      <color rgb="FF22333B"/>
      <name val="Calibri"/>
      <charset val="1"/>
    </font>
    <font>
      <b/>
      <sz val="8"/>
      <color rgb="FF7A8A90"/>
      <name val="Calibri"/>
      <charset val="1"/>
    </font>
    <font>
      <b/>
      <sz val="20"/>
      <color rgb="FF0F4C5C"/>
      <name val="Calibri"/>
      <charset val="1"/>
    </font>
    <font>
      <b/>
      <sz val="12"/>
      <color rgb="FF0F4C5C"/>
      <name val="Calibri"/>
      <charset val="1"/>
    </font>
    <font>
      <sz val="10"/>
      <color rgb="FF22333B"/>
      <name val="Calibri"/>
      <charset val="1"/>
    </font>
    <font>
      <b/>
      <i/>
      <sz val="9"/>
      <color rgb="FF7A8A90"/>
      <name val="Calibri"/>
      <charset val="1"/>
    </font>
    <font>
      <b/>
      <sz val="10"/>
      <color rgb="FFFFFFFF"/>
      <name val="Calibri"/>
      <charset val="1"/>
    </font>
    <font>
      <b/>
      <sz val="9"/>
      <color rgb="FF7A8A90"/>
      <name val="Calibri"/>
      <charset val="1"/>
    </font>
    <font>
      <b/>
      <sz val="10.5"/>
      <color rgb="FF0F4C5C"/>
      <name val="Calibri"/>
      <charset val="1"/>
    </font>
    <font>
      <sz val="9"/>
      <color rgb="FF7A8A90"/>
      <name val="Calibri"/>
      <charset val="1"/>
    </font>
    <font>
      <i/>
      <sz val="8.5"/>
      <color rgb="FF7A8A90"/>
      <name val="Calibri"/>
      <charset val="1"/>
    </font>
    <font>
      <sz val="10"/>
      <name val="Arial"/>
      <family val="2"/>
    </font>
    <font>
      <sz val="9.5"/>
      <color rgb="FF22333B"/>
      <name val="Calibri"/>
      <charset val="1"/>
    </font>
    <font>
      <sz val="9.5"/>
      <color rgb="FF7A8A90"/>
      <name val="Calibri"/>
      <charset val="1"/>
    </font>
    <font>
      <b/>
      <sz val="9"/>
      <color rgb="FF0B3A47"/>
      <name val="Calibri"/>
      <charset val="1"/>
    </font>
    <font>
      <b/>
      <sz val="12"/>
      <color rgb="FF0F4C5C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7F4EF"/>
        <bgColor rgb="FFFFFFFF"/>
      </patternFill>
    </fill>
    <fill>
      <patternFill patternType="solid">
        <fgColor rgb="FF0F4C5C"/>
        <bgColor rgb="FF0B3A47"/>
      </patternFill>
    </fill>
    <fill>
      <patternFill patternType="solid">
        <fgColor rgb="FFE09F3E"/>
        <bgColor rgb="FFFF8080"/>
      </patternFill>
    </fill>
    <fill>
      <patternFill patternType="solid">
        <fgColor rgb="FFFFFFFF"/>
        <bgColor rgb="FFF7F4EF"/>
      </patternFill>
    </fill>
    <fill>
      <patternFill patternType="solid">
        <fgColor rgb="FFF5E4C8"/>
        <bgColor rgb="FFECE7DE"/>
      </patternFill>
    </fill>
    <fill>
      <patternFill patternType="solid">
        <fgColor theme="2"/>
        <bgColor rgb="FFF7F4EF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rgb="FFD9D2C7"/>
      </left>
      <right style="thin">
        <color rgb="FFECE7DE"/>
      </right>
      <top style="thin">
        <color rgb="FFD9D2C7"/>
      </top>
      <bottom/>
      <diagonal/>
    </border>
    <border>
      <left style="thin">
        <color rgb="FFD9D2C7"/>
      </left>
      <right style="thin">
        <color rgb="FFD9D2C7"/>
      </right>
      <top style="thin">
        <color rgb="FFD9D2C7"/>
      </top>
      <bottom/>
      <diagonal/>
    </border>
    <border>
      <left style="thin">
        <color rgb="FFD9D2C7"/>
      </left>
      <right style="thin">
        <color rgb="FFECE7DE"/>
      </right>
      <top/>
      <bottom style="thin">
        <color rgb="FFD9D2C7"/>
      </bottom>
      <diagonal/>
    </border>
    <border>
      <left style="thin">
        <color rgb="FFD9D2C7"/>
      </left>
      <right style="thin">
        <color rgb="FFD9D2C7"/>
      </right>
      <top/>
      <bottom style="thin">
        <color rgb="FFD9D2C7"/>
      </bottom>
      <diagonal/>
    </border>
    <border>
      <left style="thin">
        <color rgb="FF0B3A47"/>
      </left>
      <right style="thin">
        <color rgb="FF0B3A47"/>
      </right>
      <top style="thin">
        <color rgb="FF0B3A47"/>
      </top>
      <bottom style="thin">
        <color rgb="FF0B3A47"/>
      </bottom>
      <diagonal/>
    </border>
    <border>
      <left style="thin">
        <color rgb="FFECE7DE"/>
      </left>
      <right style="thin">
        <color rgb="FFECE7DE"/>
      </right>
      <top style="thin">
        <color rgb="FFECE7DE"/>
      </top>
      <bottom style="thin">
        <color rgb="FFECE7DE"/>
      </bottom>
      <diagonal/>
    </border>
    <border>
      <left style="thin">
        <color rgb="FF0F4C5C"/>
      </left>
      <right style="thin">
        <color rgb="FF0F4C5C"/>
      </right>
      <top style="thin">
        <color rgb="FF0F4C5C"/>
      </top>
      <bottom/>
      <diagonal/>
    </border>
    <border>
      <left style="thin">
        <color rgb="FF0F4C5C"/>
      </left>
      <right style="thin">
        <color rgb="FF0F4C5C"/>
      </right>
      <top/>
      <bottom/>
      <diagonal/>
    </border>
    <border>
      <left style="thin">
        <color rgb="FF0F4C5C"/>
      </left>
      <right style="thin">
        <color rgb="FF0F4C5C"/>
      </right>
      <top/>
      <bottom style="thin">
        <color rgb="FF0F4C5C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3" fillId="2" borderId="0" xfId="0" applyFont="1" applyFill="1" applyAlignment="1">
      <alignment horizontal="left" vertical="center" indent="1"/>
    </xf>
    <xf numFmtId="0" fontId="8" fillId="2" borderId="0" xfId="0" applyFont="1" applyFill="1" applyAlignment="1">
      <alignment horizontal="left" vertical="center" indent="1"/>
    </xf>
    <xf numFmtId="0" fontId="7" fillId="2" borderId="0" xfId="0" applyFont="1" applyFill="1" applyAlignment="1">
      <alignment horizontal="left" vertical="center" indent="1"/>
    </xf>
    <xf numFmtId="0" fontId="6" fillId="2" borderId="0" xfId="0" applyFont="1" applyFill="1" applyAlignment="1">
      <alignment horizontal="left" vertical="center" indent="1"/>
    </xf>
    <xf numFmtId="0" fontId="3" fillId="4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1" fillId="3" borderId="0" xfId="0" applyFont="1" applyFill="1" applyAlignment="1">
      <alignment horizontal="left" vertical="center" indent="1"/>
    </xf>
    <xf numFmtId="0" fontId="0" fillId="2" borderId="0" xfId="0" applyFill="1"/>
    <xf numFmtId="0" fontId="4" fillId="5" borderId="1" xfId="0" applyFont="1" applyFill="1" applyBorder="1" applyAlignment="1">
      <alignment horizontal="left" vertical="center" indent="1"/>
    </xf>
    <xf numFmtId="0" fontId="4" fillId="5" borderId="2" xfId="0" applyFont="1" applyFill="1" applyBorder="1" applyAlignment="1">
      <alignment horizontal="left" vertical="center" indent="1"/>
    </xf>
    <xf numFmtId="0" fontId="5" fillId="5" borderId="3" xfId="0" applyFont="1" applyFill="1" applyBorder="1" applyAlignment="1">
      <alignment horizontal="left" vertical="center" indent="1"/>
    </xf>
    <xf numFmtId="1" fontId="5" fillId="5" borderId="3" xfId="0" applyNumberFormat="1" applyFont="1" applyFill="1" applyBorder="1" applyAlignment="1">
      <alignment horizontal="left" vertical="center" indent="1"/>
    </xf>
    <xf numFmtId="0" fontId="5" fillId="5" borderId="4" xfId="0" applyFont="1" applyFill="1" applyBorder="1" applyAlignment="1">
      <alignment horizontal="left" vertical="center" indent="1"/>
    </xf>
    <xf numFmtId="0" fontId="9" fillId="3" borderId="5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left" vertical="center" indent="1"/>
    </xf>
    <xf numFmtId="0" fontId="10" fillId="2" borderId="6" xfId="0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left" vertical="center" indent="1"/>
    </xf>
    <xf numFmtId="0" fontId="7" fillId="5" borderId="6" xfId="0" applyFont="1" applyFill="1" applyBorder="1" applyAlignment="1">
      <alignment horizontal="left" vertical="center" indent="1"/>
    </xf>
    <xf numFmtId="1" fontId="7" fillId="5" borderId="6" xfId="0" applyNumberFormat="1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left" vertical="center" indent="1" shrinkToFit="1"/>
    </xf>
    <xf numFmtId="0" fontId="15" fillId="5" borderId="8" xfId="0" applyFont="1" applyFill="1" applyBorder="1" applyAlignment="1">
      <alignment horizontal="left" vertical="center" indent="1" shrinkToFit="1"/>
    </xf>
    <xf numFmtId="0" fontId="16" fillId="5" borderId="8" xfId="0" applyFont="1" applyFill="1" applyBorder="1" applyAlignment="1">
      <alignment horizontal="left" vertical="center" indent="1" shrinkToFit="1"/>
    </xf>
    <xf numFmtId="0" fontId="17" fillId="6" borderId="9" xfId="0" applyFont="1" applyFill="1" applyBorder="1" applyAlignment="1">
      <alignment horizontal="left" vertical="center" indent="1" shrinkToFit="1"/>
    </xf>
    <xf numFmtId="0" fontId="0" fillId="7" borderId="0" xfId="0" applyFill="1"/>
    <xf numFmtId="0" fontId="0" fillId="8" borderId="0" xfId="0" applyFill="1"/>
    <xf numFmtId="0" fontId="18" fillId="7" borderId="0" xfId="0" applyFont="1" applyFill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2C7"/>
      <rgbColor rgb="FF7A8A90"/>
      <rgbColor rgb="FF9999FF"/>
      <rgbColor rgb="FF993366"/>
      <rgbColor rgb="FFF7F4EF"/>
      <rgbColor rgb="FFCCFFFF"/>
      <rgbColor rgb="FF660066"/>
      <rgbColor rgb="FFFF8080"/>
      <rgbColor rgb="FF0066CC"/>
      <rgbColor rgb="FFD7E4E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CE7DE"/>
      <rgbColor rgb="FFFFFF99"/>
      <rgbColor rgb="FF99CCFF"/>
      <rgbColor rgb="FFFF99CC"/>
      <rgbColor rgb="FFCC99FF"/>
      <rgbColor rgb="FFF5E4C8"/>
      <rgbColor rgb="FF3366FF"/>
      <rgbColor rgb="FF33CCCC"/>
      <rgbColor rgb="FF99CC00"/>
      <rgbColor rgb="FFFFCC00"/>
      <rgbColor rgb="FFE09F3E"/>
      <rgbColor rgb="FFFF6600"/>
      <rgbColor rgb="FF666699"/>
      <rgbColor rgb="FF969696"/>
      <rgbColor rgb="FF0B3A47"/>
      <rgbColor rgb="FF339966"/>
      <rgbColor rgb="FF003300"/>
      <rgbColor rgb="FF333300"/>
      <rgbColor rgb="FF993300"/>
      <rgbColor rgb="FF993366"/>
      <rgbColor rgb="FF0F4C5C"/>
      <rgbColor rgb="FF22333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showGridLines="0" zoomScaleNormal="100" workbookViewId="0">
      <pane ySplit="15" topLeftCell="A16" activePane="bottomLeft" state="frozen"/>
      <selection pane="bottomLeft"/>
    </sheetView>
  </sheetViews>
  <sheetFormatPr baseColWidth="10" defaultColWidth="8.7109375" defaultRowHeight="15" x14ac:dyDescent="0.25"/>
  <cols>
    <col min="1" max="1" width="2.140625" customWidth="1"/>
    <col min="2" max="2" width="5.5703125" customWidth="1"/>
    <col min="3" max="3" width="30" customWidth="1"/>
    <col min="4" max="5" width="24" customWidth="1"/>
    <col min="6" max="6" width="18" customWidth="1"/>
    <col min="7" max="7" width="9" customWidth="1"/>
    <col min="8" max="8" width="11" customWidth="1"/>
    <col min="9" max="9" width="2.140625" customWidth="1"/>
  </cols>
  <sheetData>
    <row r="1" spans="1:9" ht="6" customHeight="1" x14ac:dyDescent="0.25">
      <c r="A1" s="8"/>
      <c r="B1" s="8"/>
      <c r="C1" s="8"/>
      <c r="D1" s="8"/>
      <c r="E1" s="8"/>
      <c r="F1" s="8"/>
      <c r="G1" s="8"/>
      <c r="H1" s="8"/>
      <c r="I1" s="8"/>
    </row>
    <row r="2" spans="1:9" ht="30" customHeight="1" x14ac:dyDescent="0.25">
      <c r="A2" s="8"/>
      <c r="B2" s="7" t="s">
        <v>0</v>
      </c>
      <c r="C2" s="7"/>
      <c r="D2" s="7"/>
      <c r="E2" s="7"/>
      <c r="F2" s="7"/>
      <c r="G2" s="7"/>
      <c r="H2" s="7"/>
      <c r="I2" s="8"/>
    </row>
    <row r="3" spans="1:9" ht="18" customHeight="1" x14ac:dyDescent="0.25">
      <c r="A3" s="8"/>
      <c r="B3" s="6" t="s">
        <v>1</v>
      </c>
      <c r="C3" s="6"/>
      <c r="D3" s="6"/>
      <c r="E3" s="6"/>
      <c r="F3" s="6"/>
      <c r="G3" s="6"/>
      <c r="H3" s="6"/>
      <c r="I3" s="8"/>
    </row>
    <row r="4" spans="1:9" ht="3.75" customHeight="1" x14ac:dyDescent="0.25">
      <c r="A4" s="8"/>
      <c r="B4" s="5"/>
      <c r="C4" s="5"/>
      <c r="D4" s="5"/>
      <c r="E4" s="5"/>
      <c r="F4" s="5"/>
      <c r="G4" s="5"/>
      <c r="H4" s="5"/>
      <c r="I4" s="8"/>
    </row>
    <row r="5" spans="1:9" ht="7.5" customHeight="1" x14ac:dyDescent="0.25">
      <c r="A5" s="8"/>
      <c r="B5" s="8"/>
      <c r="C5" s="8"/>
      <c r="D5" s="8"/>
      <c r="E5" s="8"/>
      <c r="F5" s="8"/>
      <c r="G5" s="8"/>
      <c r="H5" s="8"/>
      <c r="I5" s="8"/>
    </row>
    <row r="6" spans="1:9" ht="15.75" customHeight="1" x14ac:dyDescent="0.25">
      <c r="A6" s="8"/>
      <c r="B6" s="8"/>
      <c r="C6" s="9" t="s">
        <v>2</v>
      </c>
      <c r="D6" s="9" t="s">
        <v>3</v>
      </c>
      <c r="E6" s="9" t="s">
        <v>4</v>
      </c>
      <c r="F6" s="10" t="s">
        <v>5</v>
      </c>
      <c r="G6" s="8"/>
      <c r="H6" s="8"/>
      <c r="I6" s="8"/>
    </row>
    <row r="7" spans="1:9" ht="30" customHeight="1" x14ac:dyDescent="0.25">
      <c r="A7" s="8"/>
      <c r="B7" s="8"/>
      <c r="C7" s="11">
        <f>COUNTA(C16:C39)</f>
        <v>16</v>
      </c>
      <c r="D7" s="11">
        <f>SUM(G16:G39)</f>
        <v>24</v>
      </c>
      <c r="E7" s="12">
        <v>24</v>
      </c>
      <c r="F7" s="13">
        <f>ROUNDUP(D7/E7,0)</f>
        <v>1</v>
      </c>
      <c r="G7" s="8"/>
      <c r="H7" s="8"/>
      <c r="I7" s="8"/>
    </row>
    <row r="8" spans="1:9" ht="9.75" customHeight="1" x14ac:dyDescent="0.25">
      <c r="A8" s="8"/>
      <c r="B8" s="8"/>
      <c r="C8" s="8"/>
      <c r="D8" s="8"/>
      <c r="E8" s="8"/>
      <c r="F8" s="8"/>
      <c r="G8" s="8"/>
      <c r="H8" s="8"/>
      <c r="I8" s="8"/>
    </row>
    <row r="9" spans="1:9" ht="18" customHeight="1" x14ac:dyDescent="0.25">
      <c r="A9" s="8"/>
      <c r="B9" s="8"/>
      <c r="C9" s="4" t="s">
        <v>6</v>
      </c>
      <c r="D9" s="4"/>
      <c r="E9" s="4"/>
      <c r="F9" s="4"/>
      <c r="G9" s="4"/>
      <c r="H9" s="4"/>
      <c r="I9" s="8"/>
    </row>
    <row r="10" spans="1:9" ht="15.75" customHeight="1" x14ac:dyDescent="0.25">
      <c r="A10" s="8"/>
      <c r="B10" s="8"/>
      <c r="C10" s="3" t="s">
        <v>7</v>
      </c>
      <c r="D10" s="3"/>
      <c r="E10" s="3"/>
      <c r="F10" s="3"/>
      <c r="G10" s="3"/>
      <c r="H10" s="3"/>
      <c r="I10" s="8"/>
    </row>
    <row r="11" spans="1:9" ht="15.75" customHeight="1" x14ac:dyDescent="0.25">
      <c r="A11" s="8"/>
      <c r="B11" s="8"/>
      <c r="C11" s="3" t="s">
        <v>8</v>
      </c>
      <c r="D11" s="3"/>
      <c r="E11" s="3"/>
      <c r="F11" s="3"/>
      <c r="G11" s="3"/>
      <c r="H11" s="3"/>
      <c r="I11" s="8"/>
    </row>
    <row r="12" spans="1:9" ht="15.75" customHeight="1" x14ac:dyDescent="0.25">
      <c r="A12" s="8"/>
      <c r="B12" s="8"/>
      <c r="C12" s="3" t="s">
        <v>9</v>
      </c>
      <c r="D12" s="3"/>
      <c r="E12" s="3"/>
      <c r="F12" s="3"/>
      <c r="G12" s="3"/>
      <c r="H12" s="3"/>
      <c r="I12" s="8"/>
    </row>
    <row r="13" spans="1:9" ht="15.75" customHeight="1" x14ac:dyDescent="0.25">
      <c r="A13" s="8"/>
      <c r="B13" s="8"/>
      <c r="C13" s="2" t="s">
        <v>10</v>
      </c>
      <c r="D13" s="2"/>
      <c r="E13" s="2"/>
      <c r="F13" s="2"/>
      <c r="G13" s="2"/>
      <c r="H13" s="2"/>
      <c r="I13" s="8"/>
    </row>
    <row r="14" spans="1:9" ht="7.5" customHeigh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ht="21.75" customHeight="1" x14ac:dyDescent="0.25">
      <c r="A15" s="8"/>
      <c r="B15" s="14" t="s">
        <v>11</v>
      </c>
      <c r="C15" s="15" t="s">
        <v>12</v>
      </c>
      <c r="D15" s="15" t="s">
        <v>13</v>
      </c>
      <c r="E15" s="15" t="s">
        <v>14</v>
      </c>
      <c r="F15" s="15" t="s">
        <v>15</v>
      </c>
      <c r="G15" s="14" t="s">
        <v>16</v>
      </c>
      <c r="H15" s="14" t="s">
        <v>17</v>
      </c>
      <c r="I15" s="8"/>
    </row>
    <row r="16" spans="1:9" ht="16.5" customHeight="1" x14ac:dyDescent="0.25">
      <c r="A16" s="8"/>
      <c r="B16" s="16">
        <f t="shared" ref="B16:B39" si="0">ROW()-15</f>
        <v>1</v>
      </c>
      <c r="C16" s="17" t="s">
        <v>18</v>
      </c>
      <c r="D16" s="18" t="s">
        <v>19</v>
      </c>
      <c r="E16" s="18" t="s">
        <v>20</v>
      </c>
      <c r="F16" s="18" t="s">
        <v>21</v>
      </c>
      <c r="G16" s="19">
        <v>2</v>
      </c>
      <c r="H16" s="20">
        <f>1</f>
        <v>1</v>
      </c>
      <c r="I16" s="8"/>
    </row>
    <row r="17" spans="1:9" ht="16.5" customHeight="1" x14ac:dyDescent="0.25">
      <c r="A17" s="8"/>
      <c r="B17" s="16">
        <f t="shared" si="0"/>
        <v>2</v>
      </c>
      <c r="C17" s="17" t="s">
        <v>22</v>
      </c>
      <c r="D17" s="18" t="s">
        <v>23</v>
      </c>
      <c r="E17" s="18" t="s">
        <v>20</v>
      </c>
      <c r="F17" s="18" t="s">
        <v>24</v>
      </c>
      <c r="G17" s="19">
        <v>2</v>
      </c>
      <c r="H17" s="20">
        <f t="shared" ref="H17:H39" si="1">H16+G16</f>
        <v>3</v>
      </c>
      <c r="I17" s="8"/>
    </row>
    <row r="18" spans="1:9" ht="16.5" customHeight="1" x14ac:dyDescent="0.25">
      <c r="A18" s="8"/>
      <c r="B18" s="16">
        <f t="shared" si="0"/>
        <v>3</v>
      </c>
      <c r="C18" s="17" t="s">
        <v>25</v>
      </c>
      <c r="D18" s="18" t="s">
        <v>26</v>
      </c>
      <c r="E18" s="18" t="s">
        <v>27</v>
      </c>
      <c r="F18" s="18" t="s">
        <v>28</v>
      </c>
      <c r="G18" s="19">
        <v>2</v>
      </c>
      <c r="H18" s="20">
        <f t="shared" si="1"/>
        <v>5</v>
      </c>
      <c r="I18" s="8"/>
    </row>
    <row r="19" spans="1:9" ht="16.5" customHeight="1" x14ac:dyDescent="0.25">
      <c r="A19" s="8"/>
      <c r="B19" s="16">
        <f t="shared" si="0"/>
        <v>4</v>
      </c>
      <c r="C19" s="17" t="s">
        <v>29</v>
      </c>
      <c r="D19" s="18" t="s">
        <v>30</v>
      </c>
      <c r="E19" s="18" t="s">
        <v>31</v>
      </c>
      <c r="F19" s="18" t="s">
        <v>32</v>
      </c>
      <c r="G19" s="19">
        <v>2</v>
      </c>
      <c r="H19" s="20">
        <f t="shared" si="1"/>
        <v>7</v>
      </c>
      <c r="I19" s="8"/>
    </row>
    <row r="20" spans="1:9" ht="16.5" customHeight="1" x14ac:dyDescent="0.25">
      <c r="A20" s="8"/>
      <c r="B20" s="16">
        <f t="shared" si="0"/>
        <v>5</v>
      </c>
      <c r="C20" s="17" t="s">
        <v>33</v>
      </c>
      <c r="D20" s="18" t="s">
        <v>34</v>
      </c>
      <c r="E20" s="18" t="s">
        <v>31</v>
      </c>
      <c r="F20" s="18" t="s">
        <v>35</v>
      </c>
      <c r="G20" s="19">
        <v>2</v>
      </c>
      <c r="H20" s="20">
        <f t="shared" si="1"/>
        <v>9</v>
      </c>
      <c r="I20" s="8"/>
    </row>
    <row r="21" spans="1:9" ht="16.5" customHeight="1" x14ac:dyDescent="0.25">
      <c r="A21" s="8"/>
      <c r="B21" s="16">
        <f t="shared" si="0"/>
        <v>6</v>
      </c>
      <c r="C21" s="17" t="s">
        <v>36</v>
      </c>
      <c r="D21" s="18" t="s">
        <v>37</v>
      </c>
      <c r="E21" s="18" t="s">
        <v>38</v>
      </c>
      <c r="F21" s="18" t="s">
        <v>39</v>
      </c>
      <c r="G21" s="19">
        <v>2</v>
      </c>
      <c r="H21" s="20">
        <f t="shared" si="1"/>
        <v>11</v>
      </c>
      <c r="I21" s="8"/>
    </row>
    <row r="22" spans="1:9" ht="16.5" customHeight="1" x14ac:dyDescent="0.25">
      <c r="A22" s="8"/>
      <c r="B22" s="16">
        <f t="shared" si="0"/>
        <v>7</v>
      </c>
      <c r="C22" s="17" t="s">
        <v>40</v>
      </c>
      <c r="D22" s="18" t="s">
        <v>41</v>
      </c>
      <c r="E22" s="18" t="s">
        <v>42</v>
      </c>
      <c r="F22" s="18" t="s">
        <v>43</v>
      </c>
      <c r="G22" s="19">
        <v>2</v>
      </c>
      <c r="H22" s="20">
        <f t="shared" si="1"/>
        <v>13</v>
      </c>
      <c r="I22" s="8"/>
    </row>
    <row r="23" spans="1:9" ht="16.5" customHeight="1" x14ac:dyDescent="0.25">
      <c r="A23" s="8"/>
      <c r="B23" s="16">
        <f t="shared" si="0"/>
        <v>8</v>
      </c>
      <c r="C23" s="17" t="s">
        <v>44</v>
      </c>
      <c r="D23" s="18" t="s">
        <v>45</v>
      </c>
      <c r="E23" s="18" t="s">
        <v>46</v>
      </c>
      <c r="F23" s="18" t="s">
        <v>47</v>
      </c>
      <c r="G23" s="19">
        <v>2</v>
      </c>
      <c r="H23" s="20">
        <f t="shared" si="1"/>
        <v>15</v>
      </c>
      <c r="I23" s="8"/>
    </row>
    <row r="24" spans="1:9" ht="16.5" customHeight="1" x14ac:dyDescent="0.25">
      <c r="A24" s="8"/>
      <c r="B24" s="16">
        <f t="shared" si="0"/>
        <v>9</v>
      </c>
      <c r="C24" s="17" t="s">
        <v>48</v>
      </c>
      <c r="D24" s="18" t="s">
        <v>49</v>
      </c>
      <c r="E24" s="18" t="s">
        <v>46</v>
      </c>
      <c r="F24" s="18" t="s">
        <v>50</v>
      </c>
      <c r="G24" s="19">
        <v>1</v>
      </c>
      <c r="H24" s="20">
        <f t="shared" si="1"/>
        <v>17</v>
      </c>
      <c r="I24" s="8"/>
    </row>
    <row r="25" spans="1:9" ht="16.5" customHeight="1" x14ac:dyDescent="0.25">
      <c r="A25" s="8"/>
      <c r="B25" s="16">
        <f t="shared" si="0"/>
        <v>10</v>
      </c>
      <c r="C25" s="17" t="s">
        <v>51</v>
      </c>
      <c r="D25" s="18" t="s">
        <v>52</v>
      </c>
      <c r="E25" s="18" t="s">
        <v>53</v>
      </c>
      <c r="F25" s="18" t="s">
        <v>54</v>
      </c>
      <c r="G25" s="19">
        <v>1</v>
      </c>
      <c r="H25" s="20">
        <f t="shared" si="1"/>
        <v>18</v>
      </c>
      <c r="I25" s="8"/>
    </row>
    <row r="26" spans="1:9" ht="16.5" customHeight="1" x14ac:dyDescent="0.25">
      <c r="A26" s="8"/>
      <c r="B26" s="16">
        <f t="shared" si="0"/>
        <v>11</v>
      </c>
      <c r="C26" s="17" t="s">
        <v>55</v>
      </c>
      <c r="D26" s="18" t="s">
        <v>56</v>
      </c>
      <c r="E26" s="18" t="s">
        <v>57</v>
      </c>
      <c r="F26" s="18" t="s">
        <v>58</v>
      </c>
      <c r="G26" s="19">
        <v>1</v>
      </c>
      <c r="H26" s="20">
        <f t="shared" si="1"/>
        <v>19</v>
      </c>
      <c r="I26" s="8"/>
    </row>
    <row r="27" spans="1:9" ht="16.5" customHeight="1" x14ac:dyDescent="0.25">
      <c r="A27" s="8"/>
      <c r="B27" s="16">
        <f t="shared" si="0"/>
        <v>12</v>
      </c>
      <c r="C27" s="17" t="s">
        <v>59</v>
      </c>
      <c r="D27" s="18" t="s">
        <v>60</v>
      </c>
      <c r="E27" s="18" t="s">
        <v>61</v>
      </c>
      <c r="F27" s="18" t="s">
        <v>62</v>
      </c>
      <c r="G27" s="19">
        <v>1</v>
      </c>
      <c r="H27" s="20">
        <f t="shared" si="1"/>
        <v>20</v>
      </c>
      <c r="I27" s="8"/>
    </row>
    <row r="28" spans="1:9" ht="16.5" customHeight="1" x14ac:dyDescent="0.25">
      <c r="A28" s="8"/>
      <c r="B28" s="16">
        <f t="shared" si="0"/>
        <v>13</v>
      </c>
      <c r="C28" s="17" t="s">
        <v>63</v>
      </c>
      <c r="D28" s="18" t="s">
        <v>64</v>
      </c>
      <c r="E28" s="18" t="s">
        <v>65</v>
      </c>
      <c r="F28" s="18" t="s">
        <v>66</v>
      </c>
      <c r="G28" s="19">
        <v>1</v>
      </c>
      <c r="H28" s="20">
        <f t="shared" si="1"/>
        <v>21</v>
      </c>
      <c r="I28" s="8"/>
    </row>
    <row r="29" spans="1:9" ht="16.5" customHeight="1" x14ac:dyDescent="0.25">
      <c r="A29" s="8"/>
      <c r="B29" s="16">
        <f t="shared" si="0"/>
        <v>14</v>
      </c>
      <c r="C29" s="17" t="s">
        <v>67</v>
      </c>
      <c r="D29" s="18" t="s">
        <v>68</v>
      </c>
      <c r="E29" s="18" t="s">
        <v>69</v>
      </c>
      <c r="F29" s="18" t="s">
        <v>70</v>
      </c>
      <c r="G29" s="19">
        <v>1</v>
      </c>
      <c r="H29" s="20">
        <f t="shared" si="1"/>
        <v>22</v>
      </c>
      <c r="I29" s="8"/>
    </row>
    <row r="30" spans="1:9" ht="16.5" customHeight="1" x14ac:dyDescent="0.25">
      <c r="A30" s="8"/>
      <c r="B30" s="16">
        <f t="shared" si="0"/>
        <v>15</v>
      </c>
      <c r="C30" s="17" t="s">
        <v>71</v>
      </c>
      <c r="D30" s="18" t="s">
        <v>72</v>
      </c>
      <c r="E30" s="18" t="s">
        <v>73</v>
      </c>
      <c r="F30" s="18" t="s">
        <v>74</v>
      </c>
      <c r="G30" s="19">
        <v>1</v>
      </c>
      <c r="H30" s="20">
        <f t="shared" si="1"/>
        <v>23</v>
      </c>
      <c r="I30" s="8"/>
    </row>
    <row r="31" spans="1:9" ht="16.5" customHeight="1" x14ac:dyDescent="0.25">
      <c r="A31" s="8"/>
      <c r="B31" s="16">
        <f t="shared" si="0"/>
        <v>16</v>
      </c>
      <c r="C31" s="17" t="s">
        <v>75</v>
      </c>
      <c r="D31" s="18" t="s">
        <v>76</v>
      </c>
      <c r="E31" s="18" t="s">
        <v>77</v>
      </c>
      <c r="F31" s="18" t="s">
        <v>78</v>
      </c>
      <c r="G31" s="19">
        <v>1</v>
      </c>
      <c r="H31" s="20">
        <f t="shared" si="1"/>
        <v>24</v>
      </c>
      <c r="I31" s="8"/>
    </row>
    <row r="32" spans="1:9" ht="16.5" customHeight="1" x14ac:dyDescent="0.25">
      <c r="A32" s="8"/>
      <c r="B32" s="16">
        <f t="shared" si="0"/>
        <v>17</v>
      </c>
      <c r="C32" s="17"/>
      <c r="D32" s="18"/>
      <c r="E32" s="18"/>
      <c r="F32" s="18"/>
      <c r="G32" s="19"/>
      <c r="H32" s="20">
        <f t="shared" si="1"/>
        <v>25</v>
      </c>
      <c r="I32" s="8"/>
    </row>
    <row r="33" spans="1:9" ht="16.5" customHeight="1" x14ac:dyDescent="0.25">
      <c r="A33" s="8"/>
      <c r="B33" s="16">
        <f t="shared" si="0"/>
        <v>18</v>
      </c>
      <c r="C33" s="17"/>
      <c r="D33" s="18"/>
      <c r="E33" s="18"/>
      <c r="F33" s="18"/>
      <c r="G33" s="19"/>
      <c r="H33" s="20">
        <f t="shared" si="1"/>
        <v>25</v>
      </c>
      <c r="I33" s="8"/>
    </row>
    <row r="34" spans="1:9" ht="16.5" customHeight="1" x14ac:dyDescent="0.25">
      <c r="A34" s="8"/>
      <c r="B34" s="16">
        <f t="shared" si="0"/>
        <v>19</v>
      </c>
      <c r="C34" s="17"/>
      <c r="D34" s="18"/>
      <c r="E34" s="18"/>
      <c r="F34" s="18"/>
      <c r="G34" s="19"/>
      <c r="H34" s="20">
        <f t="shared" si="1"/>
        <v>25</v>
      </c>
      <c r="I34" s="8"/>
    </row>
    <row r="35" spans="1:9" ht="16.5" customHeight="1" x14ac:dyDescent="0.25">
      <c r="A35" s="8"/>
      <c r="B35" s="16">
        <f t="shared" si="0"/>
        <v>20</v>
      </c>
      <c r="C35" s="17"/>
      <c r="D35" s="18"/>
      <c r="E35" s="18"/>
      <c r="F35" s="18"/>
      <c r="G35" s="19"/>
      <c r="H35" s="20">
        <f t="shared" si="1"/>
        <v>25</v>
      </c>
      <c r="I35" s="8"/>
    </row>
    <row r="36" spans="1:9" ht="16.5" customHeight="1" x14ac:dyDescent="0.25">
      <c r="A36" s="8"/>
      <c r="B36" s="16">
        <f t="shared" si="0"/>
        <v>21</v>
      </c>
      <c r="C36" s="17"/>
      <c r="D36" s="18"/>
      <c r="E36" s="18"/>
      <c r="F36" s="18"/>
      <c r="G36" s="19"/>
      <c r="H36" s="20">
        <f t="shared" si="1"/>
        <v>25</v>
      </c>
      <c r="I36" s="8"/>
    </row>
    <row r="37" spans="1:9" ht="16.5" customHeight="1" x14ac:dyDescent="0.25">
      <c r="A37" s="8"/>
      <c r="B37" s="16">
        <f t="shared" si="0"/>
        <v>22</v>
      </c>
      <c r="C37" s="17"/>
      <c r="D37" s="18"/>
      <c r="E37" s="18"/>
      <c r="F37" s="18"/>
      <c r="G37" s="19"/>
      <c r="H37" s="20">
        <f t="shared" si="1"/>
        <v>25</v>
      </c>
      <c r="I37" s="8"/>
    </row>
    <row r="38" spans="1:9" ht="16.5" customHeight="1" x14ac:dyDescent="0.25">
      <c r="A38" s="8"/>
      <c r="B38" s="16">
        <f t="shared" si="0"/>
        <v>23</v>
      </c>
      <c r="C38" s="17"/>
      <c r="D38" s="18"/>
      <c r="E38" s="18"/>
      <c r="F38" s="18"/>
      <c r="G38" s="19"/>
      <c r="H38" s="20">
        <f t="shared" si="1"/>
        <v>25</v>
      </c>
      <c r="I38" s="8"/>
    </row>
    <row r="39" spans="1:9" ht="16.5" customHeight="1" x14ac:dyDescent="0.25">
      <c r="A39" s="8"/>
      <c r="B39" s="16">
        <f t="shared" si="0"/>
        <v>24</v>
      </c>
      <c r="C39" s="17"/>
      <c r="D39" s="18"/>
      <c r="E39" s="18"/>
      <c r="F39" s="18"/>
      <c r="G39" s="19"/>
      <c r="H39" s="20">
        <f t="shared" si="1"/>
        <v>25</v>
      </c>
      <c r="I39" s="8"/>
    </row>
    <row r="40" spans="1:9" ht="13.5" customHeight="1" x14ac:dyDescent="0.25">
      <c r="A40" s="8"/>
      <c r="B40" s="8"/>
      <c r="C40" s="1" t="s">
        <v>79</v>
      </c>
      <c r="D40" s="1"/>
      <c r="E40" s="1"/>
      <c r="F40" s="1"/>
      <c r="G40" s="1"/>
      <c r="H40" s="1"/>
      <c r="I40" s="8"/>
    </row>
    <row r="41" spans="1:9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x14ac:dyDescent="0.25">
      <c r="A48" s="8"/>
      <c r="B48" s="8"/>
      <c r="C48" s="8"/>
      <c r="D48" s="8"/>
      <c r="E48" s="8"/>
      <c r="F48" s="8"/>
      <c r="G48" s="8"/>
      <c r="H48" s="8"/>
      <c r="I48" s="8"/>
    </row>
  </sheetData>
  <mergeCells count="9">
    <mergeCell ref="C11:H11"/>
    <mergeCell ref="C12:H12"/>
    <mergeCell ref="C13:H13"/>
    <mergeCell ref="C40:H40"/>
    <mergeCell ref="B2:H2"/>
    <mergeCell ref="B3:H3"/>
    <mergeCell ref="B4:H4"/>
    <mergeCell ref="C9:H9"/>
    <mergeCell ref="C10:H10"/>
  </mergeCells>
  <dataValidations count="1">
    <dataValidation type="whole" operator="greaterThanOrEqual" allowBlank="1" errorTitle="Ungültige Anzahl" error="Bitte eine ganze Zahl ab 1 eingeben." promptTitle="Anzahl" prompt="Wie oft soll dieses Etikett gedruckt werden?" sqref="G16:G39" xr:uid="{00000000-0002-0000-0000-000000000000}">
      <formula1>1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S54"/>
  <sheetViews>
    <sheetView showGridLines="0" tabSelected="1" zoomScaleNormal="100" workbookViewId="0">
      <selection activeCell="L51" sqref="L51"/>
    </sheetView>
  </sheetViews>
  <sheetFormatPr baseColWidth="10" defaultColWidth="8.7109375" defaultRowHeight="15" x14ac:dyDescent="0.25"/>
  <cols>
    <col min="1" max="1" width="2.42578125" style="26" customWidth="1"/>
    <col min="2" max="2" width="30" customWidth="1"/>
    <col min="3" max="3" width="3" style="26" customWidth="1"/>
    <col min="4" max="4" width="30" customWidth="1"/>
    <col min="5" max="5" width="3" style="26" customWidth="1"/>
    <col min="6" max="6" width="30" customWidth="1"/>
    <col min="7" max="7" width="2.42578125" style="26" customWidth="1"/>
    <col min="8" max="45" width="8.7109375" style="26"/>
  </cols>
  <sheetData>
    <row r="1" spans="1:7" s="26" customFormat="1" ht="19.5" customHeight="1" x14ac:dyDescent="0.25">
      <c r="A1" s="25"/>
      <c r="B1" s="27" t="s">
        <v>80</v>
      </c>
      <c r="C1" s="27"/>
      <c r="D1" s="27"/>
      <c r="E1" s="27"/>
      <c r="F1" s="27"/>
      <c r="G1" s="25"/>
    </row>
    <row r="2" spans="1:7" s="26" customFormat="1" ht="6" customHeight="1" x14ac:dyDescent="0.25">
      <c r="A2" s="25"/>
      <c r="B2" s="25"/>
      <c r="C2" s="25"/>
      <c r="D2" s="25"/>
      <c r="E2" s="25"/>
      <c r="F2" s="25"/>
      <c r="G2" s="25"/>
    </row>
    <row r="3" spans="1:7" ht="21.75" customHeight="1" x14ac:dyDescent="0.25">
      <c r="A3" s="25"/>
      <c r="B3" s="21" t="str">
        <f>IFERROR(IF(1&gt;Etikettendaten!$D$7,"",INDEX(Etikettendaten!$C$16:$C$39,MATCH(1,Etikettendaten!$H$16:$H$39,1))),"")</f>
        <v>Musterartikel Basis</v>
      </c>
      <c r="C3" s="25"/>
      <c r="D3" s="21" t="str">
        <f>IFERROR(IF(2&gt;Etikettendaten!$D$7,"",INDEX(Etikettendaten!$C$16:$C$39,MATCH(2,Etikettendaten!$H$16:$H$39,1))),"")</f>
        <v>Musterartikel Basis</v>
      </c>
      <c r="E3" s="25"/>
      <c r="F3" s="21" t="str">
        <f>IFERROR(IF(3&gt;Etikettendaten!$D$7,"",INDEX(Etikettendaten!$C$16:$C$39,MATCH(3,Etikettendaten!$H$16:$H$39,1))),"")</f>
        <v>Musterartikel Komfort</v>
      </c>
      <c r="G3" s="25"/>
    </row>
    <row r="4" spans="1:7" ht="15" customHeight="1" x14ac:dyDescent="0.25">
      <c r="A4" s="25"/>
      <c r="B4" s="22" t="str">
        <f>IFERROR(IF(1&gt;Etikettendaten!$D$7,"",INDEX(Etikettendaten!$D$16:$D$39,MATCH(1,Etikettendaten!$H$16:$H$39,1))),"")</f>
        <v>Ausführung: Standard</v>
      </c>
      <c r="C4" s="25"/>
      <c r="D4" s="22" t="str">
        <f>IFERROR(IF(2&gt;Etikettendaten!$D$7,"",INDEX(Etikettendaten!$D$16:$D$39,MATCH(2,Etikettendaten!$H$16:$H$39,1))),"")</f>
        <v>Ausführung: Standard</v>
      </c>
      <c r="E4" s="25"/>
      <c r="F4" s="22" t="str">
        <f>IFERROR(IF(3&gt;Etikettendaten!$D$7,"",INDEX(Etikettendaten!$D$16:$D$39,MATCH(3,Etikettendaten!$H$16:$H$39,1))),"")</f>
        <v>Ausführung: Groß</v>
      </c>
      <c r="G4" s="25"/>
    </row>
    <row r="5" spans="1:7" ht="15" customHeight="1" x14ac:dyDescent="0.25">
      <c r="A5" s="25"/>
      <c r="B5" s="23" t="str">
        <f>IFERROR(IF(1&gt;Etikettendaten!$D$7,"",INDEX(Etikettendaten!$E$16:$E$39,MATCH(1,Etikettendaten!$H$16:$H$39,1))),"")</f>
        <v>Charge: 2026-03</v>
      </c>
      <c r="C5" s="25"/>
      <c r="D5" s="23" t="str">
        <f>IFERROR(IF(2&gt;Etikettendaten!$D$7,"",INDEX(Etikettendaten!$E$16:$E$39,MATCH(2,Etikettendaten!$H$16:$H$39,1))),"")</f>
        <v>Charge: 2026-03</v>
      </c>
      <c r="E5" s="25"/>
      <c r="F5" s="23" t="str">
        <f>IFERROR(IF(3&gt;Etikettendaten!$D$7,"",INDEX(Etikettendaten!$E$16:$E$39,MATCH(3,Etikettendaten!$H$16:$H$39,1))),"")</f>
        <v>Charge: 2026-03</v>
      </c>
      <c r="G5" s="25"/>
    </row>
    <row r="6" spans="1:7" ht="16.5" customHeight="1" x14ac:dyDescent="0.25">
      <c r="A6" s="25"/>
      <c r="B6" s="24" t="str">
        <f>IFERROR(IF(1&gt;Etikettendaten!$D$7,"",INDEX(Etikettendaten!$F$16:$F$39,MATCH(1,Etikettendaten!$H$16:$H$39,1))),"")</f>
        <v>Art.-Nr. 20014</v>
      </c>
      <c r="C6" s="25"/>
      <c r="D6" s="24" t="str">
        <f>IFERROR(IF(2&gt;Etikettendaten!$D$7,"",INDEX(Etikettendaten!$F$16:$F$39,MATCH(2,Etikettendaten!$H$16:$H$39,1))),"")</f>
        <v>Art.-Nr. 20014</v>
      </c>
      <c r="E6" s="25"/>
      <c r="F6" s="24" t="str">
        <f>IFERROR(IF(3&gt;Etikettendaten!$D$7,"",INDEX(Etikettendaten!$F$16:$F$39,MATCH(3,Etikettendaten!$H$16:$H$39,1))),"")</f>
        <v>Art.-Nr. 20015</v>
      </c>
      <c r="G6" s="25"/>
    </row>
    <row r="7" spans="1:7" s="26" customFormat="1" ht="6" customHeight="1" x14ac:dyDescent="0.25">
      <c r="A7" s="25"/>
      <c r="B7" s="25"/>
      <c r="C7" s="25"/>
      <c r="D7" s="25"/>
      <c r="E7" s="25"/>
      <c r="F7" s="25"/>
      <c r="G7" s="25"/>
    </row>
    <row r="8" spans="1:7" ht="21.75" customHeight="1" x14ac:dyDescent="0.25">
      <c r="A8" s="25"/>
      <c r="B8" s="21" t="str">
        <f>IFERROR(IF(4&gt;Etikettendaten!$D$7,"",INDEX(Etikettendaten!$C$16:$C$39,MATCH(4,Etikettendaten!$H$16:$H$39,1))),"")</f>
        <v>Musterartikel Komfort</v>
      </c>
      <c r="C8" s="25"/>
      <c r="D8" s="21" t="str">
        <f>IFERROR(IF(5&gt;Etikettendaten!$D$7,"",INDEX(Etikettendaten!$C$16:$C$39,MATCH(5,Etikettendaten!$H$16:$H$39,1))),"")</f>
        <v>Musterartikel Premium</v>
      </c>
      <c r="E8" s="25"/>
      <c r="F8" s="21" t="str">
        <f>IFERROR(IF(6&gt;Etikettendaten!$D$7,"",INDEX(Etikettendaten!$C$16:$C$39,MATCH(6,Etikettendaten!$H$16:$H$39,1))),"")</f>
        <v>Musterartikel Premium</v>
      </c>
      <c r="G8" s="25"/>
    </row>
    <row r="9" spans="1:7" ht="15" customHeight="1" x14ac:dyDescent="0.25">
      <c r="A9" s="25"/>
      <c r="B9" s="22" t="str">
        <f>IFERROR(IF(4&gt;Etikettendaten!$D$7,"",INDEX(Etikettendaten!$D$16:$D$39,MATCH(4,Etikettendaten!$H$16:$H$39,1))),"")</f>
        <v>Ausführung: Groß</v>
      </c>
      <c r="C9" s="25"/>
      <c r="D9" s="22" t="str">
        <f>IFERROR(IF(5&gt;Etikettendaten!$D$7,"",INDEX(Etikettendaten!$D$16:$D$39,MATCH(5,Etikettendaten!$H$16:$H$39,1))),"")</f>
        <v>Ausführung: Deluxe</v>
      </c>
      <c r="E9" s="25"/>
      <c r="F9" s="22" t="str">
        <f>IFERROR(IF(6&gt;Etikettendaten!$D$7,"",INDEX(Etikettendaten!$D$16:$D$39,MATCH(6,Etikettendaten!$H$16:$H$39,1))),"")</f>
        <v>Ausführung: Deluxe</v>
      </c>
      <c r="G9" s="25"/>
    </row>
    <row r="10" spans="1:7" ht="15" customHeight="1" x14ac:dyDescent="0.25">
      <c r="A10" s="25"/>
      <c r="B10" s="23" t="str">
        <f>IFERROR(IF(4&gt;Etikettendaten!$D$7,"",INDEX(Etikettendaten!$E$16:$E$39,MATCH(4,Etikettendaten!$H$16:$H$39,1))),"")</f>
        <v>Charge: 2026-03</v>
      </c>
      <c r="C10" s="25"/>
      <c r="D10" s="23" t="str">
        <f>IFERROR(IF(5&gt;Etikettendaten!$D$7,"",INDEX(Etikettendaten!$E$16:$E$39,MATCH(5,Etikettendaten!$H$16:$H$39,1))),"")</f>
        <v>Charge: 2026-04</v>
      </c>
      <c r="E10" s="25"/>
      <c r="F10" s="23" t="str">
        <f>IFERROR(IF(6&gt;Etikettendaten!$D$7,"",INDEX(Etikettendaten!$E$16:$E$39,MATCH(6,Etikettendaten!$H$16:$H$39,1))),"")</f>
        <v>Charge: 2026-04</v>
      </c>
      <c r="G10" s="25"/>
    </row>
    <row r="11" spans="1:7" ht="16.5" customHeight="1" x14ac:dyDescent="0.25">
      <c r="A11" s="25"/>
      <c r="B11" s="24" t="str">
        <f>IFERROR(IF(4&gt;Etikettendaten!$D$7,"",INDEX(Etikettendaten!$F$16:$F$39,MATCH(4,Etikettendaten!$H$16:$H$39,1))),"")</f>
        <v>Art.-Nr. 20015</v>
      </c>
      <c r="C11" s="25"/>
      <c r="D11" s="24" t="str">
        <f>IFERROR(IF(5&gt;Etikettendaten!$D$7,"",INDEX(Etikettendaten!$F$16:$F$39,MATCH(5,Etikettendaten!$H$16:$H$39,1))),"")</f>
        <v>Art.-Nr. 20016</v>
      </c>
      <c r="E11" s="25"/>
      <c r="F11" s="24" t="str">
        <f>IFERROR(IF(6&gt;Etikettendaten!$D$7,"",INDEX(Etikettendaten!$F$16:$F$39,MATCH(6,Etikettendaten!$H$16:$H$39,1))),"")</f>
        <v>Art.-Nr. 20016</v>
      </c>
      <c r="G11" s="25"/>
    </row>
    <row r="12" spans="1:7" s="26" customFormat="1" ht="6" customHeight="1" x14ac:dyDescent="0.25">
      <c r="A12" s="25"/>
      <c r="B12" s="25"/>
      <c r="C12" s="25"/>
      <c r="D12" s="25"/>
      <c r="E12" s="25"/>
      <c r="F12" s="25"/>
      <c r="G12" s="25"/>
    </row>
    <row r="13" spans="1:7" ht="21.75" customHeight="1" x14ac:dyDescent="0.25">
      <c r="A13" s="25"/>
      <c r="B13" s="21" t="str">
        <f>IFERROR(IF(7&gt;Etikettendaten!$D$7,"",INDEX(Etikettendaten!$C$16:$C$39,MATCH(7,Etikettendaten!$H$16:$H$39,1))),"")</f>
        <v>Lagerbox A</v>
      </c>
      <c r="C13" s="25"/>
      <c r="D13" s="21" t="str">
        <f>IFERROR(IF(8&gt;Etikettendaten!$D$7,"",INDEX(Etikettendaten!$C$16:$C$39,MATCH(8,Etikettendaten!$H$16:$H$39,1))),"")</f>
        <v>Lagerbox A</v>
      </c>
      <c r="E13" s="25"/>
      <c r="F13" s="21" t="str">
        <f>IFERROR(IF(9&gt;Etikettendaten!$D$7,"",INDEX(Etikettendaten!$C$16:$C$39,MATCH(9,Etikettendaten!$H$16:$H$39,1))),"")</f>
        <v>Lagerbox B</v>
      </c>
      <c r="G13" s="25"/>
    </row>
    <row r="14" spans="1:7" ht="15" customHeight="1" x14ac:dyDescent="0.25">
      <c r="A14" s="25"/>
      <c r="B14" s="22" t="str">
        <f>IFERROR(IF(7&gt;Etikettendaten!$D$7,"",INDEX(Etikettendaten!$D$16:$D$39,MATCH(7,Etikettendaten!$H$16:$H$39,1))),"")</f>
        <v>Regal 04 · Fach 12</v>
      </c>
      <c r="C14" s="25"/>
      <c r="D14" s="22" t="str">
        <f>IFERROR(IF(8&gt;Etikettendaten!$D$7,"",INDEX(Etikettendaten!$D$16:$D$39,MATCH(8,Etikettendaten!$H$16:$H$39,1))),"")</f>
        <v>Regal 04 · Fach 12</v>
      </c>
      <c r="E14" s="25"/>
      <c r="F14" s="22" t="str">
        <f>IFERROR(IF(9&gt;Etikettendaten!$D$7,"",INDEX(Etikettendaten!$D$16:$D$39,MATCH(9,Etikettendaten!$H$16:$H$39,1))),"")</f>
        <v>Regal 04 · Fach 13</v>
      </c>
      <c r="G14" s="25"/>
    </row>
    <row r="15" spans="1:7" ht="15" customHeight="1" x14ac:dyDescent="0.25">
      <c r="A15" s="25"/>
      <c r="B15" s="23" t="str">
        <f>IFERROR(IF(7&gt;Etikettendaten!$D$7,"",INDEX(Etikettendaten!$E$16:$E$39,MATCH(7,Etikettendaten!$H$16:$H$39,1))),"")</f>
        <v>Inventur 2026</v>
      </c>
      <c r="C15" s="25"/>
      <c r="D15" s="23" t="str">
        <f>IFERROR(IF(8&gt;Etikettendaten!$D$7,"",INDEX(Etikettendaten!$E$16:$E$39,MATCH(8,Etikettendaten!$H$16:$H$39,1))),"")</f>
        <v>Inventur 2026</v>
      </c>
      <c r="E15" s="25"/>
      <c r="F15" s="23" t="str">
        <f>IFERROR(IF(9&gt;Etikettendaten!$D$7,"",INDEX(Etikettendaten!$E$16:$E$39,MATCH(9,Etikettendaten!$H$16:$H$39,1))),"")</f>
        <v>Inventur 2026</v>
      </c>
      <c r="G15" s="25"/>
    </row>
    <row r="16" spans="1:7" ht="16.5" customHeight="1" x14ac:dyDescent="0.25">
      <c r="A16" s="25"/>
      <c r="B16" s="24" t="str">
        <f>IFERROR(IF(7&gt;Etikettendaten!$D$7,"",INDEX(Etikettendaten!$F$16:$F$39,MATCH(7,Etikettendaten!$H$16:$H$39,1))),"")</f>
        <v>LB-0401</v>
      </c>
      <c r="C16" s="25"/>
      <c r="D16" s="24" t="str">
        <f>IFERROR(IF(8&gt;Etikettendaten!$D$7,"",INDEX(Etikettendaten!$F$16:$F$39,MATCH(8,Etikettendaten!$H$16:$H$39,1))),"")</f>
        <v>LB-0401</v>
      </c>
      <c r="E16" s="25"/>
      <c r="F16" s="24" t="str">
        <f>IFERROR(IF(9&gt;Etikettendaten!$D$7,"",INDEX(Etikettendaten!$F$16:$F$39,MATCH(9,Etikettendaten!$H$16:$H$39,1))),"")</f>
        <v>LB-0402</v>
      </c>
      <c r="G16" s="25"/>
    </row>
    <row r="17" spans="1:7" s="26" customFormat="1" ht="6" customHeight="1" x14ac:dyDescent="0.25">
      <c r="A17" s="25"/>
      <c r="B17" s="25"/>
      <c r="C17" s="25"/>
      <c r="D17" s="25"/>
      <c r="E17" s="25"/>
      <c r="F17" s="25"/>
      <c r="G17" s="25"/>
    </row>
    <row r="18" spans="1:7" ht="21.75" customHeight="1" x14ac:dyDescent="0.25">
      <c r="A18" s="25"/>
      <c r="B18" s="21" t="str">
        <f>IFERROR(IF(10&gt;Etikettendaten!$D$7,"",INDEX(Etikettendaten!$C$16:$C$39,MATCH(10,Etikettendaten!$H$16:$H$39,1))),"")</f>
        <v>Lagerbox B</v>
      </c>
      <c r="C18" s="25"/>
      <c r="D18" s="21" t="str">
        <f>IFERROR(IF(11&gt;Etikettendaten!$D$7,"",INDEX(Etikettendaten!$C$16:$C$39,MATCH(11,Etikettendaten!$H$16:$H$39,1))),"")</f>
        <v>Ordner Buchhaltung</v>
      </c>
      <c r="E18" s="25"/>
      <c r="F18" s="21" t="str">
        <f>IFERROR(IF(12&gt;Etikettendaten!$D$7,"",INDEX(Etikettendaten!$C$16:$C$39,MATCH(12,Etikettendaten!$H$16:$H$39,1))),"")</f>
        <v>Ordner Buchhaltung</v>
      </c>
      <c r="G18" s="25"/>
    </row>
    <row r="19" spans="1:7" ht="15" customHeight="1" x14ac:dyDescent="0.25">
      <c r="A19" s="25"/>
      <c r="B19" s="22" t="str">
        <f>IFERROR(IF(10&gt;Etikettendaten!$D$7,"",INDEX(Etikettendaten!$D$16:$D$39,MATCH(10,Etikettendaten!$H$16:$H$39,1))),"")</f>
        <v>Regal 04 · Fach 13</v>
      </c>
      <c r="C19" s="25"/>
      <c r="D19" s="22" t="str">
        <f>IFERROR(IF(11&gt;Etikettendaten!$D$7,"",INDEX(Etikettendaten!$D$16:$D$39,MATCH(11,Etikettendaten!$H$16:$H$39,1))),"")</f>
        <v>Eingangsrechnungen</v>
      </c>
      <c r="E19" s="25"/>
      <c r="F19" s="22" t="str">
        <f>IFERROR(IF(12&gt;Etikettendaten!$D$7,"",INDEX(Etikettendaten!$D$16:$D$39,MATCH(12,Etikettendaten!$H$16:$H$39,1))),"")</f>
        <v>Eingangsrechnungen</v>
      </c>
      <c r="G19" s="25"/>
    </row>
    <row r="20" spans="1:7" ht="15" customHeight="1" x14ac:dyDescent="0.25">
      <c r="A20" s="25"/>
      <c r="B20" s="23" t="str">
        <f>IFERROR(IF(10&gt;Etikettendaten!$D$7,"",INDEX(Etikettendaten!$E$16:$E$39,MATCH(10,Etikettendaten!$H$16:$H$39,1))),"")</f>
        <v>Inventur 2026</v>
      </c>
      <c r="C20" s="25"/>
      <c r="D20" s="23" t="str">
        <f>IFERROR(IF(11&gt;Etikettendaten!$D$7,"",INDEX(Etikettendaten!$E$16:$E$39,MATCH(11,Etikettendaten!$H$16:$H$39,1))),"")</f>
        <v>Geschäftsjahr 2026</v>
      </c>
      <c r="E20" s="25"/>
      <c r="F20" s="23" t="str">
        <f>IFERROR(IF(12&gt;Etikettendaten!$D$7,"",INDEX(Etikettendaten!$E$16:$E$39,MATCH(12,Etikettendaten!$H$16:$H$39,1))),"")</f>
        <v>Geschäftsjahr 2026</v>
      </c>
      <c r="G20" s="25"/>
    </row>
    <row r="21" spans="1:7" ht="16.5" customHeight="1" x14ac:dyDescent="0.25">
      <c r="A21" s="25"/>
      <c r="B21" s="24" t="str">
        <f>IFERROR(IF(10&gt;Etikettendaten!$D$7,"",INDEX(Etikettendaten!$F$16:$F$39,MATCH(10,Etikettendaten!$H$16:$H$39,1))),"")</f>
        <v>LB-0402</v>
      </c>
      <c r="C21" s="25"/>
      <c r="D21" s="24" t="str">
        <f>IFERROR(IF(11&gt;Etikettendaten!$D$7,"",INDEX(Etikettendaten!$F$16:$F$39,MATCH(11,Etikettendaten!$H$16:$H$39,1))),"")</f>
        <v>BH-2026-01</v>
      </c>
      <c r="E21" s="25"/>
      <c r="F21" s="24" t="str">
        <f>IFERROR(IF(12&gt;Etikettendaten!$D$7,"",INDEX(Etikettendaten!$F$16:$F$39,MATCH(12,Etikettendaten!$H$16:$H$39,1))),"")</f>
        <v>BH-2026-01</v>
      </c>
      <c r="G21" s="25"/>
    </row>
    <row r="22" spans="1:7" s="26" customFormat="1" ht="6" customHeight="1" x14ac:dyDescent="0.25">
      <c r="A22" s="25"/>
      <c r="B22" s="25"/>
      <c r="C22" s="25"/>
      <c r="D22" s="25"/>
      <c r="E22" s="25"/>
      <c r="F22" s="25"/>
      <c r="G22" s="25"/>
    </row>
    <row r="23" spans="1:7" ht="21.75" customHeight="1" x14ac:dyDescent="0.25">
      <c r="A23" s="25"/>
      <c r="B23" s="21" t="str">
        <f>IFERROR(IF(13&gt;Etikettendaten!$D$7,"",INDEX(Etikettendaten!$C$16:$C$39,MATCH(13,Etikettendaten!$H$16:$H$39,1))),"")</f>
        <v>Ordner Verträge</v>
      </c>
      <c r="C23" s="25"/>
      <c r="D23" s="21" t="str">
        <f>IFERROR(IF(14&gt;Etikettendaten!$D$7,"",INDEX(Etikettendaten!$C$16:$C$39,MATCH(14,Etikettendaten!$H$16:$H$39,1))),"")</f>
        <v>Ordner Verträge</v>
      </c>
      <c r="E23" s="25"/>
      <c r="F23" s="21" t="str">
        <f>IFERROR(IF(15&gt;Etikettendaten!$D$7,"",INDEX(Etikettendaten!$C$16:$C$39,MATCH(15,Etikettendaten!$H$16:$H$39,1))),"")</f>
        <v>Versand Inland</v>
      </c>
      <c r="G23" s="25"/>
    </row>
    <row r="24" spans="1:7" ht="15" customHeight="1" x14ac:dyDescent="0.25">
      <c r="A24" s="25"/>
      <c r="B24" s="22" t="str">
        <f>IFERROR(IF(13&gt;Etikettendaten!$D$7,"",INDEX(Etikettendaten!$D$16:$D$39,MATCH(13,Etikettendaten!$H$16:$H$39,1))),"")</f>
        <v>Kunden · aktiv</v>
      </c>
      <c r="C24" s="25"/>
      <c r="D24" s="22" t="str">
        <f>IFERROR(IF(14&gt;Etikettendaten!$D$7,"",INDEX(Etikettendaten!$D$16:$D$39,MATCH(14,Etikettendaten!$H$16:$H$39,1))),"")</f>
        <v>Kunden · aktiv</v>
      </c>
      <c r="E24" s="25"/>
      <c r="F24" s="22" t="str">
        <f>IFERROR(IF(15&gt;Etikettendaten!$D$7,"",INDEX(Etikettendaten!$D$16:$D$39,MATCH(15,Etikettendaten!$H$16:$H$39,1))),"")</f>
        <v>Priorität: Standard</v>
      </c>
      <c r="G24" s="25"/>
    </row>
    <row r="25" spans="1:7" ht="15" customHeight="1" x14ac:dyDescent="0.25">
      <c r="A25" s="25"/>
      <c r="B25" s="23" t="str">
        <f>IFERROR(IF(13&gt;Etikettendaten!$D$7,"",INDEX(Etikettendaten!$E$16:$E$39,MATCH(13,Etikettendaten!$H$16:$H$39,1))),"")</f>
        <v>Stand 2026</v>
      </c>
      <c r="C25" s="25"/>
      <c r="D25" s="23" t="str">
        <f>IFERROR(IF(14&gt;Etikettendaten!$D$7,"",INDEX(Etikettendaten!$E$16:$E$39,MATCH(14,Etikettendaten!$H$16:$H$39,1))),"")</f>
        <v>Stand 2026</v>
      </c>
      <c r="E25" s="25"/>
      <c r="F25" s="23" t="str">
        <f>IFERROR(IF(15&gt;Etikettendaten!$D$7,"",INDEX(Etikettendaten!$E$16:$E$39,MATCH(15,Etikettendaten!$H$16:$H$39,1))),"")</f>
        <v>KW 40 / 2026</v>
      </c>
      <c r="G25" s="25"/>
    </row>
    <row r="26" spans="1:7" ht="16.5" customHeight="1" x14ac:dyDescent="0.25">
      <c r="A26" s="25"/>
      <c r="B26" s="24" t="str">
        <f>IFERROR(IF(13&gt;Etikettendaten!$D$7,"",INDEX(Etikettendaten!$F$16:$F$39,MATCH(13,Etikettendaten!$H$16:$H$39,1))),"")</f>
        <v>VT-2026-01</v>
      </c>
      <c r="C26" s="25"/>
      <c r="D26" s="24" t="str">
        <f>IFERROR(IF(14&gt;Etikettendaten!$D$7,"",INDEX(Etikettendaten!$F$16:$F$39,MATCH(14,Etikettendaten!$H$16:$H$39,1))),"")</f>
        <v>VT-2026-01</v>
      </c>
      <c r="E26" s="25"/>
      <c r="F26" s="24" t="str">
        <f>IFERROR(IF(15&gt;Etikettendaten!$D$7,"",INDEX(Etikettendaten!$F$16:$F$39,MATCH(15,Etikettendaten!$H$16:$H$39,1))),"")</f>
        <v>VS-1040</v>
      </c>
      <c r="G26" s="25"/>
    </row>
    <row r="27" spans="1:7" s="26" customFormat="1" ht="6" customHeight="1" x14ac:dyDescent="0.25">
      <c r="A27" s="25"/>
      <c r="B27" s="25"/>
      <c r="C27" s="25"/>
      <c r="D27" s="25"/>
      <c r="E27" s="25"/>
      <c r="F27" s="25"/>
      <c r="G27" s="25"/>
    </row>
    <row r="28" spans="1:7" ht="21.75" customHeight="1" x14ac:dyDescent="0.25">
      <c r="A28" s="25"/>
      <c r="B28" s="21" t="str">
        <f>IFERROR(IF(16&gt;Etikettendaten!$D$7,"",INDEX(Etikettendaten!$C$16:$C$39,MATCH(16,Etikettendaten!$H$16:$H$39,1))),"")</f>
        <v>Versand Inland</v>
      </c>
      <c r="C28" s="25"/>
      <c r="D28" s="21" t="str">
        <f>IFERROR(IF(17&gt;Etikettendaten!$D$7,"",INDEX(Etikettendaten!$C$16:$C$39,MATCH(17,Etikettendaten!$H$16:$H$39,1))),"")</f>
        <v>Versand Ausland</v>
      </c>
      <c r="E28" s="25"/>
      <c r="F28" s="21" t="str">
        <f>IFERROR(IF(18&gt;Etikettendaten!$D$7,"",INDEX(Etikettendaten!$C$16:$C$39,MATCH(18,Etikettendaten!$H$16:$H$39,1))),"")</f>
        <v>Probe / Muster</v>
      </c>
      <c r="G28" s="25"/>
    </row>
    <row r="29" spans="1:7" ht="15" customHeight="1" x14ac:dyDescent="0.25">
      <c r="A29" s="25"/>
      <c r="B29" s="22" t="str">
        <f>IFERROR(IF(16&gt;Etikettendaten!$D$7,"",INDEX(Etikettendaten!$D$16:$D$39,MATCH(16,Etikettendaten!$H$16:$H$39,1))),"")</f>
        <v>Priorität: Standard</v>
      </c>
      <c r="C29" s="25"/>
      <c r="D29" s="22" t="str">
        <f>IFERROR(IF(17&gt;Etikettendaten!$D$7,"",INDEX(Etikettendaten!$D$16:$D$39,MATCH(17,Etikettendaten!$H$16:$H$39,1))),"")</f>
        <v>Priorität: Express</v>
      </c>
      <c r="E29" s="25"/>
      <c r="F29" s="22" t="str">
        <f>IFERROR(IF(18&gt;Etikettendaten!$D$7,"",INDEX(Etikettendaten!$D$16:$D$39,MATCH(18,Etikettendaten!$H$16:$H$39,1))),"")</f>
        <v>Nicht zum Verkauf</v>
      </c>
      <c r="G29" s="25"/>
    </row>
    <row r="30" spans="1:7" ht="15" customHeight="1" x14ac:dyDescent="0.25">
      <c r="A30" s="25"/>
      <c r="B30" s="23" t="str">
        <f>IFERROR(IF(16&gt;Etikettendaten!$D$7,"",INDEX(Etikettendaten!$E$16:$E$39,MATCH(16,Etikettendaten!$H$16:$H$39,1))),"")</f>
        <v>KW 40 / 2026</v>
      </c>
      <c r="C30" s="25"/>
      <c r="D30" s="23" t="str">
        <f>IFERROR(IF(17&gt;Etikettendaten!$D$7,"",INDEX(Etikettendaten!$E$16:$E$39,MATCH(17,Etikettendaten!$H$16:$H$39,1))),"")</f>
        <v>KW 40 / 2026</v>
      </c>
      <c r="E30" s="25"/>
      <c r="F30" s="23" t="str">
        <f>IFERROR(IF(18&gt;Etikettendaten!$D$7,"",INDEX(Etikettendaten!$E$16:$E$39,MATCH(18,Etikettendaten!$H$16:$H$39,1))),"")</f>
        <v>gültig bis 12/2026</v>
      </c>
      <c r="G30" s="25"/>
    </row>
    <row r="31" spans="1:7" ht="16.5" customHeight="1" x14ac:dyDescent="0.25">
      <c r="A31" s="25"/>
      <c r="B31" s="24" t="str">
        <f>IFERROR(IF(16&gt;Etikettendaten!$D$7,"",INDEX(Etikettendaten!$F$16:$F$39,MATCH(16,Etikettendaten!$H$16:$H$39,1))),"")</f>
        <v>VS-1040</v>
      </c>
      <c r="C31" s="25"/>
      <c r="D31" s="24" t="str">
        <f>IFERROR(IF(17&gt;Etikettendaten!$D$7,"",INDEX(Etikettendaten!$F$16:$F$39,MATCH(17,Etikettendaten!$H$16:$H$39,1))),"")</f>
        <v>VS-2040</v>
      </c>
      <c r="E31" s="25"/>
      <c r="F31" s="24" t="str">
        <f>IFERROR(IF(18&gt;Etikettendaten!$D$7,"",INDEX(Etikettendaten!$F$16:$F$39,MATCH(18,Etikettendaten!$H$16:$H$39,1))),"")</f>
        <v>PR-0099</v>
      </c>
      <c r="G31" s="25"/>
    </row>
    <row r="32" spans="1:7" s="26" customFormat="1" ht="6" customHeight="1" x14ac:dyDescent="0.25">
      <c r="A32" s="25"/>
      <c r="B32" s="25"/>
      <c r="C32" s="25"/>
      <c r="D32" s="25"/>
      <c r="E32" s="25"/>
      <c r="F32" s="25"/>
      <c r="G32" s="25"/>
    </row>
    <row r="33" spans="1:7" ht="21.75" customHeight="1" x14ac:dyDescent="0.25">
      <c r="A33" s="25"/>
      <c r="B33" s="21" t="str">
        <f>IFERROR(IF(19&gt;Etikettendaten!$D$7,"",INDEX(Etikettendaten!$C$16:$C$39,MATCH(19,Etikettendaten!$H$16:$H$39,1))),"")</f>
        <v>Wartung</v>
      </c>
      <c r="C33" s="25"/>
      <c r="D33" s="21" t="str">
        <f>IFERROR(IF(20&gt;Etikettendaten!$D$7,"",INDEX(Etikettendaten!$C$16:$C$39,MATCH(20,Etikettendaten!$H$16:$H$39,1))),"")</f>
        <v>Geöffnet am</v>
      </c>
      <c r="E33" s="25"/>
      <c r="F33" s="21" t="str">
        <f>IFERROR(IF(21&gt;Etikettendaten!$D$7,"",INDEX(Etikettendaten!$C$16:$C$39,MATCH(21,Etikettendaten!$H$16:$H$39,1))),"")</f>
        <v>Namensschild</v>
      </c>
      <c r="G33" s="25"/>
    </row>
    <row r="34" spans="1:7" ht="15" customHeight="1" x14ac:dyDescent="0.25">
      <c r="A34" s="25"/>
      <c r="B34" s="22" t="str">
        <f>IFERROR(IF(19&gt;Etikettendaten!$D$7,"",INDEX(Etikettendaten!$D$16:$D$39,MATCH(19,Etikettendaten!$H$16:$H$39,1))),"")</f>
        <v>Nächster Termin</v>
      </c>
      <c r="C34" s="25"/>
      <c r="D34" s="22" t="str">
        <f>IFERROR(IF(20&gt;Etikettendaten!$D$7,"",INDEX(Etikettendaten!$D$16:$D$39,MATCH(20,Etikettendaten!$H$16:$H$39,1))),"")</f>
        <v>Haltbar nach Anbruch</v>
      </c>
      <c r="E34" s="25"/>
      <c r="F34" s="22" t="str">
        <f>IFERROR(IF(21&gt;Etikettendaten!$D$7,"",INDEX(Etikettendaten!$D$16:$D$39,MATCH(21,Etikettendaten!$H$16:$H$39,1))),"")</f>
        <v>Abteilung: Empfang</v>
      </c>
      <c r="G34" s="25"/>
    </row>
    <row r="35" spans="1:7" ht="15" customHeight="1" x14ac:dyDescent="0.25">
      <c r="A35" s="25"/>
      <c r="B35" s="23" t="str">
        <f>IFERROR(IF(19&gt;Etikettendaten!$D$7,"",INDEX(Etikettendaten!$E$16:$E$39,MATCH(19,Etikettendaten!$H$16:$H$39,1))),"")</f>
        <v>15.10.2026</v>
      </c>
      <c r="C35" s="25"/>
      <c r="D35" s="23" t="str">
        <f>IFERROR(IF(20&gt;Etikettendaten!$D$7,"",INDEX(Etikettendaten!$E$16:$E$39,MATCH(20,Etikettendaten!$H$16:$H$39,1))),"")</f>
        <v>____ / 2026</v>
      </c>
      <c r="E35" s="25"/>
      <c r="F35" s="23" t="str">
        <f>IFERROR(IF(21&gt;Etikettendaten!$D$7,"",INDEX(Etikettendaten!$E$16:$E$39,MATCH(21,Etikettendaten!$H$16:$H$39,1))),"")</f>
        <v>Team 2026</v>
      </c>
      <c r="G35" s="25"/>
    </row>
    <row r="36" spans="1:7" ht="16.5" customHeight="1" x14ac:dyDescent="0.25">
      <c r="A36" s="25"/>
      <c r="B36" s="24" t="str">
        <f>IFERROR(IF(19&gt;Etikettendaten!$D$7,"",INDEX(Etikettendaten!$F$16:$F$39,MATCH(19,Etikettendaten!$H$16:$H$39,1))),"")</f>
        <v>WT-0210</v>
      </c>
      <c r="C36" s="25"/>
      <c r="D36" s="24" t="str">
        <f>IFERROR(IF(20&gt;Etikettendaten!$D$7,"",INDEX(Etikettendaten!$F$16:$F$39,MATCH(20,Etikettendaten!$H$16:$H$39,1))),"")</f>
        <v>HB-004</v>
      </c>
      <c r="E36" s="25"/>
      <c r="F36" s="24" t="str">
        <f>IFERROR(IF(21&gt;Etikettendaten!$D$7,"",INDEX(Etikettendaten!$F$16:$F$39,MATCH(21,Etikettendaten!$H$16:$H$39,1))),"")</f>
        <v>NS-01</v>
      </c>
      <c r="G36" s="25"/>
    </row>
    <row r="37" spans="1:7" s="26" customFormat="1" ht="6" customHeight="1" x14ac:dyDescent="0.25">
      <c r="A37" s="25"/>
      <c r="B37" s="25"/>
      <c r="C37" s="25"/>
      <c r="D37" s="25"/>
      <c r="E37" s="25"/>
      <c r="F37" s="25"/>
      <c r="G37" s="25"/>
    </row>
    <row r="38" spans="1:7" ht="21.75" customHeight="1" x14ac:dyDescent="0.25">
      <c r="A38" s="25"/>
      <c r="B38" s="21" t="str">
        <f>IFERROR(IF(22&gt;Etikettendaten!$D$7,"",INDEX(Etikettendaten!$C$16:$C$39,MATCH(22,Etikettendaten!$H$16:$H$39,1))),"")</f>
        <v>Umzugskarton</v>
      </c>
      <c r="C38" s="25"/>
      <c r="D38" s="21" t="str">
        <f>IFERROR(IF(23&gt;Etikettendaten!$D$7,"",INDEX(Etikettendaten!$C$16:$C$39,MATCH(23,Etikettendaten!$H$16:$H$39,1))),"")</f>
        <v>Rückgabe / Retoure</v>
      </c>
      <c r="E38" s="25"/>
      <c r="F38" s="21" t="str">
        <f>IFERROR(IF(24&gt;Etikettendaten!$D$7,"",INDEX(Etikettendaten!$C$16:$C$39,MATCH(24,Etikettendaten!$H$16:$H$39,1))),"")</f>
        <v>Ersatzteil</v>
      </c>
      <c r="G38" s="25"/>
    </row>
    <row r="39" spans="1:7" ht="15" customHeight="1" x14ac:dyDescent="0.25">
      <c r="A39" s="25"/>
      <c r="B39" s="22" t="str">
        <f>IFERROR(IF(22&gt;Etikettendaten!$D$7,"",INDEX(Etikettendaten!$D$16:$D$39,MATCH(22,Etikettendaten!$H$16:$H$39,1))),"")</f>
        <v>Raum: Büro 1</v>
      </c>
      <c r="C39" s="25"/>
      <c r="D39" s="22" t="str">
        <f>IFERROR(IF(23&gt;Etikettendaten!$D$7,"",INDEX(Etikettendaten!$D$16:$D$39,MATCH(23,Etikettendaten!$H$16:$H$39,1))),"")</f>
        <v>Bearbeitung offen</v>
      </c>
      <c r="E39" s="25"/>
      <c r="F39" s="22" t="str">
        <f>IFERROR(IF(24&gt;Etikettendaten!$D$7,"",INDEX(Etikettendaten!$D$16:$D$39,MATCH(24,Etikettendaten!$H$16:$H$39,1))),"")</f>
        <v>Kompatibel: Serie M</v>
      </c>
      <c r="G39" s="25"/>
    </row>
    <row r="40" spans="1:7" ht="15" customHeight="1" x14ac:dyDescent="0.25">
      <c r="A40" s="25"/>
      <c r="B40" s="23" t="str">
        <f>IFERROR(IF(22&gt;Etikettendaten!$D$7,"",INDEX(Etikettendaten!$E$16:$E$39,MATCH(22,Etikettendaten!$H$16:$H$39,1))),"")</f>
        <v>Kiste 07 / 2026</v>
      </c>
      <c r="C40" s="25"/>
      <c r="D40" s="23" t="str">
        <f>IFERROR(IF(23&gt;Etikettendaten!$D$7,"",INDEX(Etikettendaten!$E$16:$E$39,MATCH(23,Etikettendaten!$H$16:$H$39,1))),"")</f>
        <v>Eingang 2026</v>
      </c>
      <c r="E40" s="25"/>
      <c r="F40" s="23" t="str">
        <f>IFERROR(IF(24&gt;Etikettendaten!$D$7,"",INDEX(Etikettendaten!$E$16:$E$39,MATCH(24,Etikettendaten!$H$16:$H$39,1))),"")</f>
        <v>Lager 2026</v>
      </c>
      <c r="G40" s="25"/>
    </row>
    <row r="41" spans="1:7" ht="16.5" customHeight="1" x14ac:dyDescent="0.25">
      <c r="A41" s="25"/>
      <c r="B41" s="24" t="str">
        <f>IFERROR(IF(22&gt;Etikettendaten!$D$7,"",INDEX(Etikettendaten!$F$16:$F$39,MATCH(22,Etikettendaten!$H$16:$H$39,1))),"")</f>
        <v>UZ-107</v>
      </c>
      <c r="C41" s="25"/>
      <c r="D41" s="24" t="str">
        <f>IFERROR(IF(23&gt;Etikettendaten!$D$7,"",INDEX(Etikettendaten!$F$16:$F$39,MATCH(23,Etikettendaten!$H$16:$H$39,1))),"")</f>
        <v>RT-0500</v>
      </c>
      <c r="E41" s="25"/>
      <c r="F41" s="24" t="str">
        <f>IFERROR(IF(24&gt;Etikettendaten!$D$7,"",INDEX(Etikettendaten!$F$16:$F$39,MATCH(24,Etikettendaten!$H$16:$H$39,1))),"")</f>
        <v>ET-M014</v>
      </c>
      <c r="G41" s="25"/>
    </row>
    <row r="42" spans="1:7" s="26" customFormat="1" ht="6" customHeight="1" x14ac:dyDescent="0.25">
      <c r="A42" s="25"/>
      <c r="B42" s="25"/>
      <c r="C42" s="25"/>
      <c r="D42" s="25"/>
      <c r="E42" s="25"/>
      <c r="F42" s="25"/>
      <c r="G42" s="25"/>
    </row>
    <row r="43" spans="1:7" s="26" customFormat="1" x14ac:dyDescent="0.25">
      <c r="A43" s="25"/>
      <c r="B43" s="25"/>
      <c r="C43" s="25"/>
      <c r="D43" s="25"/>
      <c r="E43" s="25"/>
      <c r="F43" s="25"/>
      <c r="G43" s="25"/>
    </row>
    <row r="44" spans="1:7" s="26" customFormat="1" x14ac:dyDescent="0.25">
      <c r="A44" s="25"/>
      <c r="B44" s="25"/>
      <c r="C44" s="25"/>
      <c r="D44" s="25"/>
      <c r="E44" s="25"/>
      <c r="F44" s="25"/>
      <c r="G44" s="25"/>
    </row>
    <row r="45" spans="1:7" s="26" customFormat="1" x14ac:dyDescent="0.25">
      <c r="A45" s="25"/>
      <c r="B45" s="25"/>
      <c r="C45" s="25"/>
      <c r="D45" s="25"/>
      <c r="E45" s="25"/>
      <c r="F45" s="25"/>
      <c r="G45" s="25"/>
    </row>
    <row r="46" spans="1:7" s="26" customFormat="1" x14ac:dyDescent="0.25"/>
    <row r="47" spans="1:7" s="26" customFormat="1" x14ac:dyDescent="0.25"/>
    <row r="48" spans="1:7" s="26" customFormat="1" x14ac:dyDescent="0.25"/>
    <row r="49" s="26" customFormat="1" x14ac:dyDescent="0.25"/>
    <row r="50" s="26" customFormat="1" x14ac:dyDescent="0.25"/>
    <row r="51" s="26" customFormat="1" x14ac:dyDescent="0.25"/>
    <row r="52" s="26" customFormat="1" x14ac:dyDescent="0.25"/>
    <row r="53" s="26" customFormat="1" x14ac:dyDescent="0.25"/>
    <row r="54" s="26" customFormat="1" x14ac:dyDescent="0.25"/>
  </sheetData>
  <mergeCells count="1">
    <mergeCell ref="B1:F1"/>
  </mergeCells>
  <pageMargins left="0.35" right="0.35" top="0.4" bottom="0.4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Etikettendaten</vt:lpstr>
      <vt:lpstr>Druckansicht</vt:lpstr>
      <vt:lpstr>Druckansicht!Druckbereich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2026-09-30T08:11:47Z</dcterms:created>
  <dcterms:modified xsi:type="dcterms:W3CDTF">2026-10-01T05:16:28Z</dcterms:modified>
  <dc:language>en-US</dc:language>
</cp:coreProperties>
</file>