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556482B3-2A6D-4FC4-A50C-4987A0494393}" xr6:coauthVersionLast="47" xr6:coauthVersionMax="47" xr10:uidLastSave="{00000000-0000-0000-0000-000000000000}"/>
  <bookViews>
    <workbookView xWindow="1035" yWindow="1035" windowWidth="25500" windowHeight="13500" tabRatio="500" activeTab="2" xr2:uid="{00000000-000D-0000-FFFF-FFFF00000000}"/>
  </bookViews>
  <sheets>
    <sheet name="Start" sheetId="1" r:id="rId1"/>
    <sheet name="Etikettendaten" sheetId="2" r:id="rId2"/>
    <sheet name="Etikettenblatt" sheetId="3" r:id="rId3"/>
  </sheets>
  <definedNames>
    <definedName name="_xlnm.Print_Area" localSheetId="2">Etikettenblatt!$A$1:$J$39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6" i="2" l="1"/>
  <c r="K44" i="2"/>
  <c r="I44" i="2"/>
  <c r="A44" i="2"/>
  <c r="K43" i="2"/>
  <c r="I43" i="2"/>
  <c r="A43" i="2"/>
  <c r="K42" i="2"/>
  <c r="I42" i="2"/>
  <c r="A42" i="2"/>
  <c r="K41" i="2"/>
  <c r="I41" i="2"/>
  <c r="A41" i="2"/>
  <c r="K40" i="2"/>
  <c r="I40" i="2"/>
  <c r="A40" i="2"/>
  <c r="K39" i="2"/>
  <c r="I39" i="2"/>
  <c r="A39" i="2"/>
  <c r="K38" i="2"/>
  <c r="I38" i="2"/>
  <c r="A38" i="2"/>
  <c r="K37" i="2"/>
  <c r="I37" i="2"/>
  <c r="A37" i="2"/>
  <c r="K36" i="2"/>
  <c r="I36" i="2"/>
  <c r="A36" i="2"/>
  <c r="K35" i="2"/>
  <c r="I35" i="2"/>
  <c r="A35" i="2"/>
  <c r="K34" i="2"/>
  <c r="I34" i="2"/>
  <c r="A34" i="2"/>
  <c r="K33" i="2"/>
  <c r="I33" i="2"/>
  <c r="A33" i="2"/>
  <c r="K32" i="2"/>
  <c r="I32" i="2"/>
  <c r="A32" i="2"/>
  <c r="K31" i="2"/>
  <c r="I31" i="2"/>
  <c r="A31" i="2"/>
  <c r="K30" i="2"/>
  <c r="I30" i="2"/>
  <c r="A30" i="2"/>
  <c r="K29" i="2"/>
  <c r="I29" i="2"/>
  <c r="A29" i="2"/>
  <c r="K28" i="2"/>
  <c r="I28" i="2"/>
  <c r="A28" i="2"/>
  <c r="K27" i="2"/>
  <c r="I27" i="2"/>
  <c r="A27" i="2"/>
  <c r="K26" i="2"/>
  <c r="I26" i="2"/>
  <c r="A26" i="2"/>
  <c r="K25" i="2"/>
  <c r="I25" i="2"/>
  <c r="A25" i="2"/>
  <c r="K24" i="2"/>
  <c r="I24" i="2"/>
  <c r="A24" i="2"/>
  <c r="K23" i="2"/>
  <c r="I23" i="2"/>
  <c r="A23" i="2"/>
  <c r="K22" i="2"/>
  <c r="I22" i="2"/>
  <c r="A22" i="2"/>
  <c r="K21" i="2"/>
  <c r="I21" i="2"/>
  <c r="A21" i="2"/>
  <c r="K20" i="2"/>
  <c r="I20" i="2"/>
  <c r="A20" i="2"/>
  <c r="K19" i="2"/>
  <c r="I19" i="2"/>
  <c r="A19" i="2"/>
  <c r="K18" i="2"/>
  <c r="I18" i="2"/>
  <c r="A18" i="2"/>
  <c r="K17" i="2"/>
  <c r="I17" i="2"/>
  <c r="A17" i="2"/>
  <c r="K16" i="2"/>
  <c r="I16" i="2"/>
  <c r="A16" i="2"/>
  <c r="K15" i="2"/>
  <c r="A15" i="2"/>
  <c r="K14" i="2"/>
  <c r="A14" i="2"/>
  <c r="K13" i="2"/>
  <c r="A13" i="2"/>
  <c r="K12" i="2"/>
  <c r="A12" i="2"/>
  <c r="K11" i="2"/>
  <c r="A11" i="2"/>
  <c r="K10" i="2"/>
  <c r="A10" i="2"/>
  <c r="K9" i="2"/>
  <c r="I9" i="2"/>
  <c r="A9" i="2"/>
  <c r="K8" i="2"/>
  <c r="A8" i="2"/>
  <c r="K7" i="2"/>
  <c r="A7" i="2"/>
  <c r="K6" i="2"/>
  <c r="J6" i="2"/>
  <c r="J7" i="2" s="1"/>
  <c r="I6" i="2"/>
  <c r="A6" i="2"/>
  <c r="K5" i="2"/>
  <c r="J5" i="2"/>
  <c r="I5" i="2"/>
  <c r="A5" i="2"/>
  <c r="I8" i="2" l="1"/>
  <c r="J8" i="2"/>
  <c r="J9" i="2" s="1"/>
  <c r="I7" i="2"/>
  <c r="J10" i="2" l="1"/>
  <c r="I10" i="2"/>
  <c r="J11" i="2" l="1"/>
  <c r="I11" i="2"/>
  <c r="I12" i="2" l="1"/>
  <c r="J12" i="2"/>
  <c r="I13" i="2" l="1"/>
  <c r="J13" i="2"/>
  <c r="J14" i="2" l="1"/>
  <c r="I14" i="2"/>
  <c r="J15" i="2" l="1"/>
  <c r="J16" i="2" s="1"/>
  <c r="J17" i="2" s="1"/>
  <c r="J18" i="2" s="1"/>
  <c r="J19" i="2" s="1"/>
  <c r="J20" i="2" s="1"/>
  <c r="J21" i="2" s="1"/>
  <c r="J22" i="2" s="1"/>
  <c r="J23" i="2" s="1"/>
  <c r="J24" i="2" s="1"/>
  <c r="J25" i="2" s="1"/>
  <c r="J26" i="2" s="1"/>
  <c r="J27" i="2" s="1"/>
  <c r="J28" i="2" s="1"/>
  <c r="J29" i="2" s="1"/>
  <c r="J30" i="2" s="1"/>
  <c r="J31" i="2" s="1"/>
  <c r="J32" i="2" s="1"/>
  <c r="J33" i="2" s="1"/>
  <c r="J34" i="2" s="1"/>
  <c r="J35" i="2" s="1"/>
  <c r="J36" i="2" s="1"/>
  <c r="J37" i="2" s="1"/>
  <c r="J38" i="2" s="1"/>
  <c r="J39" i="2" s="1"/>
  <c r="J40" i="2" s="1"/>
  <c r="J41" i="2" s="1"/>
  <c r="J42" i="2" s="1"/>
  <c r="J43" i="2" s="1"/>
  <c r="J44" i="2" s="1"/>
  <c r="E6" i="3" s="1"/>
  <c r="I15" i="2"/>
  <c r="B20" i="3" l="1"/>
  <c r="B19" i="3"/>
  <c r="H7" i="3"/>
  <c r="B9" i="3"/>
  <c r="H22" i="3"/>
  <c r="H37" i="3"/>
  <c r="E27" i="3"/>
  <c r="B27" i="3"/>
  <c r="B31" i="3"/>
  <c r="B15" i="3"/>
  <c r="B14" i="3"/>
  <c r="E16" i="3"/>
  <c r="H26" i="3"/>
  <c r="B34" i="3"/>
  <c r="H35" i="3"/>
  <c r="E19" i="3"/>
  <c r="E31" i="3"/>
  <c r="E36" i="3"/>
  <c r="E4" i="3"/>
  <c r="B37" i="3"/>
  <c r="H4" i="3"/>
  <c r="E7" i="3"/>
  <c r="H27" i="3"/>
  <c r="B36" i="3"/>
  <c r="H25" i="3"/>
  <c r="B25" i="3"/>
  <c r="B7" i="3"/>
  <c r="E26" i="3"/>
  <c r="H31" i="3"/>
  <c r="H10" i="3"/>
  <c r="E15" i="3"/>
  <c r="H15" i="3"/>
  <c r="E29" i="3"/>
  <c r="B26" i="3"/>
  <c r="H19" i="3"/>
  <c r="H6" i="3"/>
  <c r="H32" i="3"/>
  <c r="H20" i="3"/>
  <c r="E11" i="3"/>
  <c r="H24" i="3"/>
  <c r="E32" i="3"/>
  <c r="E9" i="3"/>
  <c r="E30" i="3"/>
  <c r="B35" i="3"/>
  <c r="H17" i="3"/>
  <c r="E21" i="3"/>
  <c r="B24" i="3"/>
  <c r="B16" i="3"/>
  <c r="H36" i="3"/>
  <c r="H30" i="3"/>
  <c r="E35" i="3"/>
  <c r="H34" i="3"/>
  <c r="E20" i="3"/>
  <c r="E5" i="3"/>
  <c r="B21" i="3"/>
  <c r="B4" i="3"/>
  <c r="E10" i="3"/>
  <c r="E24" i="3"/>
  <c r="H29" i="3"/>
  <c r="B6" i="3"/>
  <c r="H21" i="3"/>
  <c r="H16" i="3"/>
  <c r="E17" i="3"/>
  <c r="E14" i="3"/>
  <c r="H14" i="3"/>
  <c r="B22" i="3"/>
  <c r="E22" i="3"/>
  <c r="H12" i="3"/>
  <c r="H5" i="3"/>
  <c r="B17" i="3"/>
  <c r="H9" i="3"/>
  <c r="B10" i="3"/>
  <c r="B12" i="3"/>
  <c r="B11" i="3"/>
  <c r="B30" i="3"/>
  <c r="B5" i="3"/>
  <c r="B32" i="3"/>
  <c r="E34" i="3"/>
  <c r="B29" i="3"/>
  <c r="E12" i="3"/>
  <c r="E25" i="3"/>
  <c r="E37" i="3"/>
  <c r="H11" i="3"/>
</calcChain>
</file>

<file path=xl/sharedStrings.xml><?xml version="1.0" encoding="utf-8"?>
<sst xmlns="http://schemas.openxmlformats.org/spreadsheetml/2006/main" count="122" uniqueCount="83">
  <si>
    <t>ETIKETTEN-VORLAGE</t>
  </si>
  <si>
    <t>Wiederverwendbare Vorlage für Adress- und Produktetiketten  ·  Ausgabe 2026</t>
  </si>
  <si>
    <t>So funktioniert's</t>
  </si>
  <si>
    <t>1</t>
  </si>
  <si>
    <t>Daten eingeben</t>
  </si>
  <si>
    <t>Tragen Sie Ihre Etiketten im Blatt „Etikettendaten“ ein – eine Zeile pro Etikett.</t>
  </si>
  <si>
    <t>2</t>
  </si>
  <si>
    <t>Kopien &amp; Auswahl</t>
  </si>
  <si>
    <t>Legen Sie je Zeile die Anzahl der Kopien fest und ob das Etikett gedruckt wird (Ja/Nein).</t>
  </si>
  <si>
    <t>3</t>
  </si>
  <si>
    <t>Vorschau prüfen</t>
  </si>
  <si>
    <t>Das Blatt „Etikettenblatt“ füllt sich automatisch – Reihenfolge und Anzahl folgen Ihren Angaben.</t>
  </si>
  <si>
    <t>4</t>
  </si>
  <si>
    <t>Drucken</t>
  </si>
  <si>
    <t>Etikettenblatt kontrollieren, auf Etikettenbögen (A4) drucken und ausschneiden.</t>
  </si>
  <si>
    <t>Legende</t>
  </si>
  <si>
    <t>Eingabefelder</t>
  </si>
  <si>
    <t>Hier tragen Sie Ihre eigenen Daten ein.</t>
  </si>
  <si>
    <t>Automatische Felder</t>
  </si>
  <si>
    <t>Werden per Formel berechnet – bitte nicht überschreiben.</t>
  </si>
  <si>
    <t>Hilfsspalten</t>
  </si>
  <si>
    <t>Interne Berechnung im Datenblatt (Spalten I–K). Nicht ändern.</t>
  </si>
  <si>
    <t>Tipp: Das Raster im Etikettenblatt (3 × 7 = 21 Etiketten je Seite) passt zu gängigen A4-Bögen. Spalten- und Zeilenmaße lassen sich bei Bedarf an Ihr Etikettenformat anpassen.</t>
  </si>
  <si>
    <t>ETIKETTENDATEN</t>
  </si>
  <si>
    <t>Eine Zeile = ein Etikett  ·  gefüllte Felder unten sind Beispieldaten und dürfen überschrieben werden</t>
  </si>
  <si>
    <t>Hilfsspalten – nicht ändern</t>
  </si>
  <si>
    <t>Nr.</t>
  </si>
  <si>
    <t>Zeile 1  (Name / Titel)</t>
  </si>
  <si>
    <t>Zeile 2  (Straße / Info)</t>
  </si>
  <si>
    <t>Zeile 3  (PLZ  Ort)</t>
  </si>
  <si>
    <t>Zeile 4  (Zusatz)</t>
  </si>
  <si>
    <t>Kopien</t>
  </si>
  <si>
    <t>Von</t>
  </si>
  <si>
    <t>Bis</t>
  </si>
  <si>
    <t>Idx</t>
  </si>
  <si>
    <t>Musterverlag GmbH</t>
  </si>
  <si>
    <t>Ahornweg 12</t>
  </si>
  <si>
    <t>26123 Oldenburg</t>
  </si>
  <si>
    <t>Kundennr. 2026-014</t>
  </si>
  <si>
    <t>Ja</t>
  </si>
  <si>
    <t>Nordlicht Design</t>
  </si>
  <si>
    <t>Hafenstraße 5</t>
  </si>
  <si>
    <t>20457 Hamburg</t>
  </si>
  <si>
    <t>Rechnung 2026</t>
  </si>
  <si>
    <t>Frau Lena Brandt</t>
  </si>
  <si>
    <t>Lindenallee 8</t>
  </si>
  <si>
    <t>30159 Hannover</t>
  </si>
  <si>
    <t>Herr Timo Fischer</t>
  </si>
  <si>
    <t>Rosenweg 21</t>
  </si>
  <si>
    <t>49074 Osnabrück</t>
  </si>
  <si>
    <t>Blaupunkt Werkstatt</t>
  </si>
  <si>
    <t>Industriering 3</t>
  </si>
  <si>
    <t>28195 Bremen</t>
  </si>
  <si>
    <t>Wartung 2026</t>
  </si>
  <si>
    <t>Nein</t>
  </si>
  <si>
    <t>Café Sonnenblume</t>
  </si>
  <si>
    <t>Marktplatz 9</t>
  </si>
  <si>
    <t>26122 Oldenburg</t>
  </si>
  <si>
    <t>Aktion 2026</t>
  </si>
  <si>
    <t>Grünwerk e. V.</t>
  </si>
  <si>
    <t>Am Deich 44</t>
  </si>
  <si>
    <t>26382 Wilhelmshaven</t>
  </si>
  <si>
    <t>Mitglied 2026</t>
  </si>
  <si>
    <t>Frau Sina Vogt</t>
  </si>
  <si>
    <t>Birkenstraße 2</t>
  </si>
  <si>
    <t>26160 Bad Zwischenahn</t>
  </si>
  <si>
    <t>Atelier Federweiß</t>
  </si>
  <si>
    <t>Kunstgasse 7</t>
  </si>
  <si>
    <t>27568 Bremerhaven</t>
  </si>
  <si>
    <t>Herr Jonas Keller</t>
  </si>
  <si>
    <t>Talstraße 15</t>
  </si>
  <si>
    <t>26721 Emden</t>
  </si>
  <si>
    <t>Gültig bis 12/2026</t>
  </si>
  <si>
    <t>Bäckerei Kornblume</t>
  </si>
  <si>
    <t>Mühlenweg 3</t>
  </si>
  <si>
    <t>26135 Oldenburg</t>
  </si>
  <si>
    <t>Digitalbüro Meyer</t>
  </si>
  <si>
    <t>Poststraße 28</t>
  </si>
  <si>
    <t>26789 Leer</t>
  </si>
  <si>
    <t>Vertrag 2026</t>
  </si>
  <si>
    <t>Etiketten gesamt (inkl. Kopien):</t>
  </si>
  <si>
    <t>ETIKETTENBLATT</t>
  </si>
  <si>
    <t>Automatische Vorschau · füllt sich aus dem Blatt „Etikettendaten“ · 3 × 7 = 21 Etiketten je Seite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</si>
</sst>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"/>
    </font>
    <font>
      <b/>
      <sz val="30"/>
      <color rgb="FFFFFFFF"/>
      <name val="Calibri"/>
      <charset val="1"/>
    </font>
    <font>
      <sz val="11"/>
      <color rgb="FF2E6E7E"/>
      <name val="Calibri"/>
      <charset val="1"/>
    </font>
    <font>
      <b/>
      <sz val="14"/>
      <color rgb="FF1B3A4B"/>
      <name val="Calibri"/>
      <charset val="1"/>
    </font>
    <font>
      <b/>
      <sz val="20"/>
      <color rgb="FFFFFFFF"/>
      <name val="Calibri"/>
      <charset val="1"/>
    </font>
    <font>
      <b/>
      <sz val="11"/>
      <color rgb="FF1E2B32"/>
      <name val="Calibri"/>
      <charset val="1"/>
    </font>
    <font>
      <sz val="10"/>
      <color rgb="FF6B7A82"/>
      <name val="Calibri"/>
      <charset val="1"/>
    </font>
    <font>
      <b/>
      <sz val="10"/>
      <color rgb="FF1E2B32"/>
      <name val="Calibri"/>
      <charset val="1"/>
    </font>
    <font>
      <b/>
      <sz val="9"/>
      <color rgb="FF2E6E7E"/>
      <name val="Calibri"/>
      <charset val="1"/>
    </font>
    <font>
      <b/>
      <sz val="18"/>
      <color rgb="FFFFFFFF"/>
      <name val="Calibri"/>
      <charset val="1"/>
    </font>
    <font>
      <sz val="10"/>
      <color rgb="FF2E6E7E"/>
      <name val="Calibri"/>
      <charset val="1"/>
    </font>
    <font>
      <b/>
      <i/>
      <sz val="8"/>
      <color rgb="FF6B7A82"/>
      <name val="Calibri"/>
      <charset val="1"/>
    </font>
    <font>
      <b/>
      <sz val="10"/>
      <color rgb="FFFFFFFF"/>
      <name val="Calibri"/>
      <charset val="1"/>
    </font>
    <font>
      <b/>
      <sz val="9"/>
      <color rgb="FF1B3A4B"/>
      <name val="Calibri"/>
      <charset val="1"/>
    </font>
    <font>
      <b/>
      <sz val="10"/>
      <color rgb="FF2E6E7E"/>
      <name val="Calibri"/>
      <charset val="1"/>
    </font>
    <font>
      <sz val="10"/>
      <color rgb="FF1E2B32"/>
      <name val="Calibri"/>
      <charset val="1"/>
    </font>
    <font>
      <b/>
      <sz val="10"/>
      <color rgb="FF1B3A4B"/>
      <name val="Calibri"/>
      <charset val="1"/>
    </font>
    <font>
      <sz val="9"/>
      <color rgb="FF6B7A82"/>
      <name val="Calibri"/>
      <charset val="1"/>
    </font>
    <font>
      <b/>
      <sz val="12"/>
      <color rgb="FFFFFFFF"/>
      <name val="Calibri"/>
      <charset val="1"/>
    </font>
    <font>
      <b/>
      <sz val="11"/>
      <color rgb="FF1B3A4B"/>
      <name val="Calibri"/>
      <charset val="1"/>
    </font>
    <font>
      <i/>
      <sz val="9"/>
      <color rgb="FFD98E04"/>
      <name val="Calibri"/>
      <charset val="1"/>
    </font>
    <font>
      <b/>
      <sz val="20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5F1EA"/>
        <bgColor rgb="FFFBF9F5"/>
      </patternFill>
    </fill>
    <fill>
      <patternFill patternType="solid">
        <fgColor rgb="FF1B3A4B"/>
        <bgColor rgb="FF1E2B32"/>
      </patternFill>
    </fill>
    <fill>
      <patternFill patternType="solid">
        <fgColor rgb="FFD98E04"/>
        <bgColor rgb="FFFF6600"/>
      </patternFill>
    </fill>
    <fill>
      <patternFill patternType="solid">
        <fgColor rgb="FF2E6E7E"/>
        <bgColor rgb="FF008080"/>
      </patternFill>
    </fill>
    <fill>
      <patternFill patternType="solid">
        <fgColor rgb="FFFFF9EC"/>
        <bgColor rgb="FFFBF9F5"/>
      </patternFill>
    </fill>
    <fill>
      <patternFill patternType="solid">
        <fgColor rgb="FFFFFFFF"/>
        <bgColor rgb="FFFBF9F5"/>
      </patternFill>
    </fill>
    <fill>
      <patternFill patternType="solid">
        <fgColor rgb="FFF6E6C4"/>
        <bgColor rgb="FFF5F1EA"/>
      </patternFill>
    </fill>
    <fill>
      <patternFill patternType="solid">
        <fgColor rgb="FFFBF9F5"/>
        <bgColor rgb="FFFFF9EC"/>
      </patternFill>
    </fill>
  </fills>
  <borders count="6">
    <border>
      <left/>
      <right/>
      <top/>
      <bottom/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 style="medium">
        <color rgb="FFD98E04"/>
      </top>
      <bottom style="medium">
        <color rgb="FFD98E04"/>
      </bottom>
      <diagonal/>
    </border>
    <border>
      <left style="thin">
        <color rgb="FF2E6E7E"/>
      </left>
      <right style="thin">
        <color rgb="FF2E6E7E"/>
      </right>
      <top style="medium">
        <color rgb="FFD98E04"/>
      </top>
      <bottom/>
      <diagonal/>
    </border>
    <border>
      <left style="thin">
        <color rgb="FF2E6E7E"/>
      </left>
      <right style="thin">
        <color rgb="FF2E6E7E"/>
      </right>
      <top/>
      <bottom/>
      <diagonal/>
    </border>
    <border>
      <left style="thin">
        <color rgb="FF2E6E7E"/>
      </left>
      <right style="thin">
        <color rgb="FF2E6E7E"/>
      </right>
      <top/>
      <bottom style="thin">
        <color rgb="FFC9BFA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0" fillId="2" borderId="0" xfId="0" applyFill="1"/>
    <xf numFmtId="0" fontId="8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0" fillId="2" borderId="0" xfId="0" applyFill="1"/>
    <xf numFmtId="0" fontId="0" fillId="4" borderId="0" xfId="0" applyFill="1"/>
    <xf numFmtId="0" fontId="0" fillId="6" borderId="1" xfId="0" applyFill="1" applyBorder="1"/>
    <xf numFmtId="0" fontId="7" fillId="2" borderId="0" xfId="0" applyFont="1" applyFill="1" applyAlignment="1">
      <alignment horizontal="left" vertical="center" wrapText="1"/>
    </xf>
    <xf numFmtId="0" fontId="0" fillId="7" borderId="1" xfId="0" applyFill="1" applyBorder="1"/>
    <xf numFmtId="0" fontId="0" fillId="8" borderId="1" xfId="0" applyFill="1" applyBorder="1"/>
    <xf numFmtId="0" fontId="12" fillId="5" borderId="2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9" fillId="9" borderId="3" xfId="0" applyFont="1" applyFill="1" applyBorder="1" applyAlignment="1">
      <alignment horizontal="left" vertical="center" wrapText="1" indent="1"/>
    </xf>
    <xf numFmtId="0" fontId="15" fillId="9" borderId="4" xfId="0" applyFont="1" applyFill="1" applyBorder="1" applyAlignment="1">
      <alignment horizontal="left" vertical="center" indent="1"/>
    </xf>
    <xf numFmtId="0" fontId="20" fillId="9" borderId="5" xfId="0" applyFont="1" applyFill="1" applyBorder="1" applyAlignment="1">
      <alignment horizontal="left" vertical="top" indent="1"/>
    </xf>
    <xf numFmtId="0" fontId="21" fillId="3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6E7E"/>
      <rgbColor rgb="FFC9BFA9"/>
      <rgbColor rgb="FF6B7A82"/>
      <rgbColor rgb="FF9999FF"/>
      <rgbColor rgb="FF993366"/>
      <rgbColor rgb="FFFFF9EC"/>
      <rgbColor rgb="FFF5F1EA"/>
      <rgbColor rgb="FF660066"/>
      <rgbColor rgb="FFFF8080"/>
      <rgbColor rgb="FF0066CC"/>
      <rgbColor rgb="FFD9D2C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9F5"/>
      <rgbColor rgb="FFCCFFCC"/>
      <rgbColor rgb="FFF6E6C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8E04"/>
      <rgbColor rgb="FFFF6600"/>
      <rgbColor rgb="FF666699"/>
      <rgbColor rgb="FF969696"/>
      <rgbColor rgb="FF1B3A4B"/>
      <rgbColor rgb="FF339966"/>
      <rgbColor rgb="FF003300"/>
      <rgbColor rgb="FF333300"/>
      <rgbColor rgb="FF993300"/>
      <rgbColor rgb="FF993366"/>
      <rgbColor rgb="FF333399"/>
      <rgbColor rgb="FF1E2B3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3A4B"/>
  </sheetPr>
  <dimension ref="A1:F45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5" width="30" customWidth="1"/>
    <col min="6" max="6" width="2.42578125" customWidth="1"/>
  </cols>
  <sheetData>
    <row r="1" spans="1:6" x14ac:dyDescent="0.25">
      <c r="A1" s="15"/>
      <c r="B1" s="15"/>
      <c r="C1" s="15"/>
      <c r="D1" s="15"/>
      <c r="E1" s="15"/>
      <c r="F1" s="15"/>
    </row>
    <row r="2" spans="1:6" x14ac:dyDescent="0.25">
      <c r="A2" s="15"/>
      <c r="B2" s="14" t="s">
        <v>0</v>
      </c>
      <c r="C2" s="14"/>
      <c r="D2" s="14"/>
      <c r="E2" s="14"/>
      <c r="F2" s="15"/>
    </row>
    <row r="3" spans="1:6" x14ac:dyDescent="0.25">
      <c r="A3" s="15"/>
      <c r="B3" s="14"/>
      <c r="C3" s="14"/>
      <c r="D3" s="14"/>
      <c r="E3" s="14"/>
      <c r="F3" s="15"/>
    </row>
    <row r="4" spans="1:6" x14ac:dyDescent="0.25">
      <c r="A4" s="15"/>
      <c r="B4" s="14"/>
      <c r="C4" s="14"/>
      <c r="D4" s="14"/>
      <c r="E4" s="14"/>
      <c r="F4" s="15"/>
    </row>
    <row r="5" spans="1:6" ht="4.5" customHeight="1" x14ac:dyDescent="0.25">
      <c r="A5" s="15"/>
      <c r="B5" s="16"/>
      <c r="C5" s="16"/>
      <c r="D5" s="16"/>
      <c r="E5" s="16"/>
      <c r="F5" s="15"/>
    </row>
    <row r="6" spans="1:6" ht="19.5" customHeight="1" x14ac:dyDescent="0.25">
      <c r="A6" s="15"/>
      <c r="B6" s="13" t="s">
        <v>1</v>
      </c>
      <c r="C6" s="13"/>
      <c r="D6" s="13"/>
      <c r="E6" s="13"/>
      <c r="F6" s="15"/>
    </row>
    <row r="7" spans="1:6" x14ac:dyDescent="0.25">
      <c r="A7" s="15"/>
      <c r="B7" s="15"/>
      <c r="C7" s="15"/>
      <c r="D7" s="15"/>
      <c r="E7" s="15"/>
      <c r="F7" s="15"/>
    </row>
    <row r="8" spans="1:6" ht="18.600000000000001" customHeight="1" x14ac:dyDescent="0.25">
      <c r="A8" s="15"/>
      <c r="B8" s="12" t="s">
        <v>2</v>
      </c>
      <c r="C8" s="12"/>
      <c r="D8" s="12"/>
      <c r="E8" s="12"/>
      <c r="F8" s="15"/>
    </row>
    <row r="9" spans="1:6" ht="18" customHeight="1" x14ac:dyDescent="0.25">
      <c r="A9" s="15"/>
      <c r="B9" s="11" t="s">
        <v>3</v>
      </c>
      <c r="C9" s="10" t="s">
        <v>4</v>
      </c>
      <c r="D9" s="10"/>
      <c r="E9" s="10"/>
      <c r="F9" s="15"/>
    </row>
    <row r="10" spans="1:6" ht="25.5" customHeight="1" x14ac:dyDescent="0.25">
      <c r="A10" s="15"/>
      <c r="B10" s="11"/>
      <c r="C10" s="9" t="s">
        <v>5</v>
      </c>
      <c r="D10" s="9"/>
      <c r="E10" s="9"/>
      <c r="F10" s="15"/>
    </row>
    <row r="11" spans="1:6" ht="18" customHeight="1" x14ac:dyDescent="0.25">
      <c r="A11" s="15"/>
      <c r="B11" s="11" t="s">
        <v>6</v>
      </c>
      <c r="C11" s="10" t="s">
        <v>7</v>
      </c>
      <c r="D11" s="10"/>
      <c r="E11" s="10"/>
      <c r="F11" s="15"/>
    </row>
    <row r="12" spans="1:6" ht="25.5" customHeight="1" x14ac:dyDescent="0.25">
      <c r="A12" s="15"/>
      <c r="B12" s="11"/>
      <c r="C12" s="9" t="s">
        <v>8</v>
      </c>
      <c r="D12" s="9"/>
      <c r="E12" s="9"/>
      <c r="F12" s="15"/>
    </row>
    <row r="13" spans="1:6" ht="18" customHeight="1" x14ac:dyDescent="0.25">
      <c r="A13" s="15"/>
      <c r="B13" s="11" t="s">
        <v>9</v>
      </c>
      <c r="C13" s="10" t="s">
        <v>10</v>
      </c>
      <c r="D13" s="10"/>
      <c r="E13" s="10"/>
      <c r="F13" s="15"/>
    </row>
    <row r="14" spans="1:6" ht="25.5" customHeight="1" x14ac:dyDescent="0.25">
      <c r="A14" s="15"/>
      <c r="B14" s="11"/>
      <c r="C14" s="9" t="s">
        <v>11</v>
      </c>
      <c r="D14" s="9"/>
      <c r="E14" s="9"/>
      <c r="F14" s="15"/>
    </row>
    <row r="15" spans="1:6" ht="18" customHeight="1" x14ac:dyDescent="0.25">
      <c r="A15" s="15"/>
      <c r="B15" s="11" t="s">
        <v>12</v>
      </c>
      <c r="C15" s="10" t="s">
        <v>13</v>
      </c>
      <c r="D15" s="10"/>
      <c r="E15" s="10"/>
      <c r="F15" s="15"/>
    </row>
    <row r="16" spans="1:6" ht="25.5" customHeight="1" x14ac:dyDescent="0.25">
      <c r="A16" s="15"/>
      <c r="B16" s="11"/>
      <c r="C16" s="9" t="s">
        <v>14</v>
      </c>
      <c r="D16" s="9"/>
      <c r="E16" s="9"/>
      <c r="F16" s="15"/>
    </row>
    <row r="17" spans="1:6" x14ac:dyDescent="0.25">
      <c r="A17" s="15"/>
      <c r="B17" s="15"/>
      <c r="C17" s="15"/>
      <c r="D17" s="15"/>
      <c r="E17" s="15"/>
      <c r="F17" s="15"/>
    </row>
    <row r="18" spans="1:6" ht="18.600000000000001" customHeight="1" x14ac:dyDescent="0.25">
      <c r="A18" s="15"/>
      <c r="B18" s="12" t="s">
        <v>15</v>
      </c>
      <c r="C18" s="12"/>
      <c r="D18" s="12"/>
      <c r="E18" s="12"/>
      <c r="F18" s="15"/>
    </row>
    <row r="19" spans="1:6" ht="19.5" customHeight="1" x14ac:dyDescent="0.25">
      <c r="A19" s="15"/>
      <c r="B19" s="17"/>
      <c r="C19" s="18" t="s">
        <v>16</v>
      </c>
      <c r="D19" s="8" t="s">
        <v>17</v>
      </c>
      <c r="E19" s="8"/>
      <c r="F19" s="15"/>
    </row>
    <row r="20" spans="1:6" ht="19.5" customHeight="1" x14ac:dyDescent="0.25">
      <c r="A20" s="15"/>
      <c r="B20" s="19"/>
      <c r="C20" s="18" t="s">
        <v>18</v>
      </c>
      <c r="D20" s="8" t="s">
        <v>19</v>
      </c>
      <c r="E20" s="8"/>
      <c r="F20" s="15"/>
    </row>
    <row r="21" spans="1:6" ht="19.5" customHeight="1" x14ac:dyDescent="0.25">
      <c r="A21" s="15"/>
      <c r="B21" s="20"/>
      <c r="C21" s="18" t="s">
        <v>20</v>
      </c>
      <c r="D21" s="8" t="s">
        <v>21</v>
      </c>
      <c r="E21" s="8"/>
      <c r="F21" s="15"/>
    </row>
    <row r="22" spans="1:6" x14ac:dyDescent="0.25">
      <c r="A22" s="15"/>
      <c r="B22" s="15"/>
      <c r="C22" s="15"/>
      <c r="D22" s="15"/>
      <c r="E22" s="15"/>
      <c r="F22" s="15"/>
    </row>
    <row r="23" spans="1:6" ht="30" customHeight="1" x14ac:dyDescent="0.25">
      <c r="A23" s="15"/>
      <c r="B23" s="7" t="s">
        <v>22</v>
      </c>
      <c r="C23" s="7"/>
      <c r="D23" s="7"/>
      <c r="E23" s="7"/>
      <c r="F23" s="15"/>
    </row>
    <row r="24" spans="1:6" x14ac:dyDescent="0.25">
      <c r="A24" s="15"/>
      <c r="B24" s="6"/>
      <c r="C24" s="6"/>
      <c r="D24" s="6"/>
      <c r="E24" s="6"/>
      <c r="F24" s="15"/>
    </row>
    <row r="25" spans="1:6" x14ac:dyDescent="0.25">
      <c r="A25" s="15"/>
      <c r="B25" s="15"/>
      <c r="C25" s="15"/>
      <c r="D25" s="15"/>
      <c r="E25" s="15"/>
      <c r="F25" s="15"/>
    </row>
    <row r="26" spans="1:6" x14ac:dyDescent="0.25">
      <c r="A26" s="15"/>
      <c r="B26" s="15"/>
      <c r="C26" s="15"/>
      <c r="D26" s="15"/>
      <c r="E26" s="15"/>
      <c r="F26" s="15"/>
    </row>
    <row r="27" spans="1:6" x14ac:dyDescent="0.25">
      <c r="A27" s="15"/>
      <c r="B27" s="15"/>
      <c r="C27" s="15"/>
      <c r="D27" s="15"/>
      <c r="E27" s="15"/>
      <c r="F27" s="15"/>
    </row>
    <row r="28" spans="1:6" x14ac:dyDescent="0.25">
      <c r="A28" s="15"/>
      <c r="B28" s="15"/>
      <c r="C28" s="15"/>
      <c r="D28" s="15"/>
      <c r="E28" s="15"/>
      <c r="F28" s="15"/>
    </row>
    <row r="29" spans="1:6" x14ac:dyDescent="0.25">
      <c r="A29" s="15"/>
      <c r="B29" s="15"/>
      <c r="C29" s="15"/>
      <c r="D29" s="15"/>
      <c r="E29" s="15"/>
      <c r="F29" s="15"/>
    </row>
    <row r="30" spans="1:6" x14ac:dyDescent="0.25">
      <c r="A30" s="15"/>
      <c r="B30" s="15"/>
      <c r="C30" s="15"/>
      <c r="D30" s="15"/>
      <c r="E30" s="15"/>
      <c r="F30" s="15"/>
    </row>
    <row r="31" spans="1:6" x14ac:dyDescent="0.25">
      <c r="A31" s="15"/>
      <c r="B31" s="15"/>
      <c r="C31" s="15"/>
      <c r="D31" s="15"/>
      <c r="E31" s="15"/>
      <c r="F31" s="15"/>
    </row>
    <row r="32" spans="1:6" x14ac:dyDescent="0.25">
      <c r="A32" s="15"/>
      <c r="B32" s="15"/>
      <c r="C32" s="15"/>
      <c r="D32" s="15"/>
      <c r="E32" s="15"/>
      <c r="F32" s="15"/>
    </row>
    <row r="33" spans="1:6" x14ac:dyDescent="0.25">
      <c r="A33" s="15"/>
      <c r="B33" s="15"/>
      <c r="C33" s="15"/>
      <c r="D33" s="15"/>
      <c r="E33" s="15"/>
      <c r="F33" s="15"/>
    </row>
    <row r="34" spans="1:6" x14ac:dyDescent="0.25">
      <c r="A34" s="15"/>
      <c r="B34" s="15"/>
      <c r="C34" s="15"/>
      <c r="D34" s="15"/>
      <c r="E34" s="15"/>
      <c r="F34" s="15"/>
    </row>
    <row r="35" spans="1:6" x14ac:dyDescent="0.25">
      <c r="A35" s="15"/>
      <c r="B35" s="15"/>
      <c r="C35" s="15"/>
      <c r="D35" s="15"/>
      <c r="E35" s="15"/>
      <c r="F35" s="15"/>
    </row>
    <row r="36" spans="1:6" x14ac:dyDescent="0.25">
      <c r="A36" s="15"/>
      <c r="B36" s="15"/>
      <c r="C36" s="15"/>
      <c r="D36" s="15"/>
      <c r="E36" s="15"/>
      <c r="F36" s="15"/>
    </row>
    <row r="37" spans="1:6" x14ac:dyDescent="0.25">
      <c r="A37" s="15"/>
      <c r="B37" s="15"/>
      <c r="C37" s="15"/>
      <c r="D37" s="15"/>
      <c r="E37" s="15"/>
      <c r="F37" s="15"/>
    </row>
    <row r="38" spans="1:6" x14ac:dyDescent="0.25">
      <c r="A38" s="15"/>
      <c r="B38" s="15"/>
      <c r="C38" s="15"/>
      <c r="D38" s="15"/>
      <c r="E38" s="15"/>
      <c r="F38" s="15"/>
    </row>
    <row r="39" spans="1:6" x14ac:dyDescent="0.25">
      <c r="A39" s="15"/>
      <c r="B39" s="15"/>
      <c r="C39" s="15"/>
      <c r="D39" s="15"/>
      <c r="E39" s="15"/>
      <c r="F39" s="15"/>
    </row>
    <row r="40" spans="1:6" x14ac:dyDescent="0.25">
      <c r="A40" s="15"/>
      <c r="B40" s="15"/>
      <c r="C40" s="15"/>
      <c r="D40" s="15"/>
      <c r="E40" s="15"/>
      <c r="F40" s="15"/>
    </row>
    <row r="41" spans="1:6" x14ac:dyDescent="0.25">
      <c r="A41" s="15"/>
      <c r="B41" s="15"/>
      <c r="C41" s="15"/>
      <c r="D41" s="15"/>
      <c r="E41" s="15"/>
      <c r="F41" s="15"/>
    </row>
    <row r="42" spans="1:6" x14ac:dyDescent="0.25">
      <c r="A42" s="15"/>
      <c r="B42" s="15"/>
      <c r="C42" s="15"/>
      <c r="D42" s="15"/>
      <c r="E42" s="15"/>
      <c r="F42" s="15"/>
    </row>
    <row r="43" spans="1:6" x14ac:dyDescent="0.25">
      <c r="A43" s="15"/>
      <c r="B43" s="15"/>
      <c r="C43" s="15"/>
      <c r="D43" s="15"/>
      <c r="E43" s="15"/>
      <c r="F43" s="15"/>
    </row>
    <row r="44" spans="1:6" x14ac:dyDescent="0.25">
      <c r="A44" s="15"/>
      <c r="B44" s="15"/>
      <c r="C44" s="15"/>
      <c r="D44" s="15"/>
      <c r="E44" s="15"/>
      <c r="F44" s="15"/>
    </row>
    <row r="45" spans="1:6" x14ac:dyDescent="0.25">
      <c r="A45" s="15"/>
      <c r="B45" s="15"/>
      <c r="C45" s="15"/>
      <c r="D45" s="15"/>
      <c r="E45" s="15"/>
      <c r="F45" s="15"/>
    </row>
  </sheetData>
  <mergeCells count="21">
    <mergeCell ref="D20:E20"/>
    <mergeCell ref="D21:E21"/>
    <mergeCell ref="B23:E23"/>
    <mergeCell ref="B24:E24"/>
    <mergeCell ref="B15:B16"/>
    <mergeCell ref="C15:E15"/>
    <mergeCell ref="C16:E16"/>
    <mergeCell ref="B18:E18"/>
    <mergeCell ref="D19:E19"/>
    <mergeCell ref="B11:B12"/>
    <mergeCell ref="C11:E11"/>
    <mergeCell ref="C12:E12"/>
    <mergeCell ref="B13:B14"/>
    <mergeCell ref="C13:E13"/>
    <mergeCell ref="C14:E14"/>
    <mergeCell ref="B2:E4"/>
    <mergeCell ref="B6:E6"/>
    <mergeCell ref="B8:E8"/>
    <mergeCell ref="B9:B10"/>
    <mergeCell ref="C9:E9"/>
    <mergeCell ref="C10:E10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6E7E"/>
  </sheetPr>
  <dimension ref="A1:K46"/>
  <sheetViews>
    <sheetView showGridLines="0" zoomScaleNormal="100" workbookViewId="0">
      <pane ySplit="4" topLeftCell="A5" activePane="bottomLeft" state="frozen"/>
      <selection pane="bottomLeft" sqref="A1:G1"/>
    </sheetView>
  </sheetViews>
  <sheetFormatPr baseColWidth="10" defaultColWidth="8.7109375" defaultRowHeight="15" x14ac:dyDescent="0.25"/>
  <cols>
    <col min="1" max="1" width="6" customWidth="1"/>
    <col min="2" max="3" width="30" customWidth="1"/>
    <col min="4" max="4" width="24" customWidth="1"/>
    <col min="5" max="5" width="22" customWidth="1"/>
    <col min="6" max="6" width="9" customWidth="1"/>
    <col min="7" max="7" width="11" customWidth="1"/>
    <col min="8" max="8" width="2.42578125" customWidth="1"/>
    <col min="9" max="11" width="10" customWidth="1"/>
  </cols>
  <sheetData>
    <row r="1" spans="1:11" ht="30" customHeight="1" x14ac:dyDescent="0.25">
      <c r="A1" s="5" t="s">
        <v>23</v>
      </c>
      <c r="B1" s="5"/>
      <c r="C1" s="5"/>
      <c r="D1" s="5"/>
      <c r="E1" s="5"/>
      <c r="F1" s="5"/>
      <c r="G1" s="5"/>
    </row>
    <row r="2" spans="1:11" ht="18" customHeight="1" x14ac:dyDescent="0.25">
      <c r="A2" s="4" t="s">
        <v>24</v>
      </c>
      <c r="B2" s="4"/>
      <c r="C2" s="4"/>
      <c r="D2" s="4"/>
      <c r="E2" s="4"/>
      <c r="F2" s="4"/>
      <c r="G2" s="4"/>
    </row>
    <row r="3" spans="1:11" ht="6" customHeight="1" x14ac:dyDescent="0.25">
      <c r="I3" s="3" t="s">
        <v>25</v>
      </c>
      <c r="J3" s="3"/>
      <c r="K3" s="3"/>
    </row>
    <row r="4" spans="1:11" ht="30" customHeight="1" x14ac:dyDescent="0.25">
      <c r="A4" s="21" t="s">
        <v>26</v>
      </c>
      <c r="B4" s="21" t="s">
        <v>27</v>
      </c>
      <c r="C4" s="21" t="s">
        <v>28</v>
      </c>
      <c r="D4" s="21" t="s">
        <v>29</v>
      </c>
      <c r="E4" s="21" t="s">
        <v>30</v>
      </c>
      <c r="F4" s="21" t="s">
        <v>31</v>
      </c>
      <c r="G4" s="21" t="s">
        <v>13</v>
      </c>
      <c r="I4" s="22" t="s">
        <v>32</v>
      </c>
      <c r="J4" s="22" t="s">
        <v>33</v>
      </c>
      <c r="K4" s="22" t="s">
        <v>34</v>
      </c>
    </row>
    <row r="5" spans="1:11" x14ac:dyDescent="0.25">
      <c r="A5" s="23">
        <f t="shared" ref="A5:A44" si="0">IF(B5="","",ROW()-5+1)</f>
        <v>1</v>
      </c>
      <c r="B5" s="24" t="s">
        <v>35</v>
      </c>
      <c r="C5" s="24" t="s">
        <v>36</v>
      </c>
      <c r="D5" s="24" t="s">
        <v>37</v>
      </c>
      <c r="E5" s="24" t="s">
        <v>38</v>
      </c>
      <c r="F5" s="25">
        <v>2</v>
      </c>
      <c r="G5" s="26" t="s">
        <v>39</v>
      </c>
      <c r="I5" s="27">
        <f t="shared" ref="I5:I44" si="1">IF(AND($G5="Ja",$B5&lt;&gt;""),N($J4)+1,1000000000)</f>
        <v>1</v>
      </c>
      <c r="J5" s="27">
        <f t="shared" ref="J5:J44" si="2">IF(AND($G5="Ja",$B5&lt;&gt;""),N($J4)+MAX($F5,1),N($J4))</f>
        <v>2</v>
      </c>
      <c r="K5" s="27">
        <f t="shared" ref="K5:K44" si="3">ROW()-5+1</f>
        <v>1</v>
      </c>
    </row>
    <row r="6" spans="1:11" x14ac:dyDescent="0.25">
      <c r="A6" s="28">
        <f t="shared" si="0"/>
        <v>2</v>
      </c>
      <c r="B6" s="24" t="s">
        <v>40</v>
      </c>
      <c r="C6" s="24" t="s">
        <v>41</v>
      </c>
      <c r="D6" s="24" t="s">
        <v>42</v>
      </c>
      <c r="E6" s="24" t="s">
        <v>43</v>
      </c>
      <c r="F6" s="25">
        <v>1</v>
      </c>
      <c r="G6" s="26" t="s">
        <v>39</v>
      </c>
      <c r="I6" s="27">
        <f t="shared" si="1"/>
        <v>3</v>
      </c>
      <c r="J6" s="27">
        <f t="shared" si="2"/>
        <v>3</v>
      </c>
      <c r="K6" s="27">
        <f t="shared" si="3"/>
        <v>2</v>
      </c>
    </row>
    <row r="7" spans="1:11" x14ac:dyDescent="0.25">
      <c r="A7" s="23">
        <f t="shared" si="0"/>
        <v>3</v>
      </c>
      <c r="B7" s="24" t="s">
        <v>44</v>
      </c>
      <c r="C7" s="24" t="s">
        <v>45</v>
      </c>
      <c r="D7" s="24" t="s">
        <v>46</v>
      </c>
      <c r="E7" s="24"/>
      <c r="F7" s="25">
        <v>1</v>
      </c>
      <c r="G7" s="26" t="s">
        <v>39</v>
      </c>
      <c r="I7" s="27">
        <f t="shared" si="1"/>
        <v>4</v>
      </c>
      <c r="J7" s="27">
        <f t="shared" si="2"/>
        <v>4</v>
      </c>
      <c r="K7" s="27">
        <f t="shared" si="3"/>
        <v>3</v>
      </c>
    </row>
    <row r="8" spans="1:11" x14ac:dyDescent="0.25">
      <c r="A8" s="28">
        <f t="shared" si="0"/>
        <v>4</v>
      </c>
      <c r="B8" s="24" t="s">
        <v>47</v>
      </c>
      <c r="C8" s="24" t="s">
        <v>48</v>
      </c>
      <c r="D8" s="24" t="s">
        <v>49</v>
      </c>
      <c r="E8" s="24"/>
      <c r="F8" s="25">
        <v>1</v>
      </c>
      <c r="G8" s="26" t="s">
        <v>39</v>
      </c>
      <c r="I8" s="27">
        <f t="shared" si="1"/>
        <v>5</v>
      </c>
      <c r="J8" s="27">
        <f t="shared" si="2"/>
        <v>5</v>
      </c>
      <c r="K8" s="27">
        <f t="shared" si="3"/>
        <v>4</v>
      </c>
    </row>
    <row r="9" spans="1:11" x14ac:dyDescent="0.25">
      <c r="A9" s="23">
        <f t="shared" si="0"/>
        <v>5</v>
      </c>
      <c r="B9" s="24" t="s">
        <v>50</v>
      </c>
      <c r="C9" s="24" t="s">
        <v>51</v>
      </c>
      <c r="D9" s="24" t="s">
        <v>52</v>
      </c>
      <c r="E9" s="24" t="s">
        <v>53</v>
      </c>
      <c r="F9" s="25">
        <v>1</v>
      </c>
      <c r="G9" s="26" t="s">
        <v>54</v>
      </c>
      <c r="I9" s="27">
        <f t="shared" si="1"/>
        <v>1000000000</v>
      </c>
      <c r="J9" s="27">
        <f t="shared" si="2"/>
        <v>5</v>
      </c>
      <c r="K9" s="27">
        <f t="shared" si="3"/>
        <v>5</v>
      </c>
    </row>
    <row r="10" spans="1:11" x14ac:dyDescent="0.25">
      <c r="A10" s="28">
        <f t="shared" si="0"/>
        <v>6</v>
      </c>
      <c r="B10" s="24" t="s">
        <v>55</v>
      </c>
      <c r="C10" s="24" t="s">
        <v>56</v>
      </c>
      <c r="D10" s="24" t="s">
        <v>57</v>
      </c>
      <c r="E10" s="24" t="s">
        <v>58</v>
      </c>
      <c r="F10" s="25">
        <v>3</v>
      </c>
      <c r="G10" s="26" t="s">
        <v>39</v>
      </c>
      <c r="I10" s="27">
        <f t="shared" si="1"/>
        <v>6</v>
      </c>
      <c r="J10" s="27">
        <f t="shared" si="2"/>
        <v>8</v>
      </c>
      <c r="K10" s="27">
        <f t="shared" si="3"/>
        <v>6</v>
      </c>
    </row>
    <row r="11" spans="1:11" x14ac:dyDescent="0.25">
      <c r="A11" s="23">
        <f t="shared" si="0"/>
        <v>7</v>
      </c>
      <c r="B11" s="24" t="s">
        <v>59</v>
      </c>
      <c r="C11" s="24" t="s">
        <v>60</v>
      </c>
      <c r="D11" s="24" t="s">
        <v>61</v>
      </c>
      <c r="E11" s="24" t="s">
        <v>62</v>
      </c>
      <c r="F11" s="25">
        <v>1</v>
      </c>
      <c r="G11" s="26" t="s">
        <v>39</v>
      </c>
      <c r="I11" s="27">
        <f t="shared" si="1"/>
        <v>9</v>
      </c>
      <c r="J11" s="27">
        <f t="shared" si="2"/>
        <v>9</v>
      </c>
      <c r="K11" s="27">
        <f t="shared" si="3"/>
        <v>7</v>
      </c>
    </row>
    <row r="12" spans="1:11" x14ac:dyDescent="0.25">
      <c r="A12" s="28">
        <f t="shared" si="0"/>
        <v>8</v>
      </c>
      <c r="B12" s="24" t="s">
        <v>63</v>
      </c>
      <c r="C12" s="24" t="s">
        <v>64</v>
      </c>
      <c r="D12" s="24" t="s">
        <v>65</v>
      </c>
      <c r="E12" s="24"/>
      <c r="F12" s="25">
        <v>2</v>
      </c>
      <c r="G12" s="26" t="s">
        <v>39</v>
      </c>
      <c r="I12" s="27">
        <f t="shared" si="1"/>
        <v>10</v>
      </c>
      <c r="J12" s="27">
        <f t="shared" si="2"/>
        <v>11</v>
      </c>
      <c r="K12" s="27">
        <f t="shared" si="3"/>
        <v>8</v>
      </c>
    </row>
    <row r="13" spans="1:11" x14ac:dyDescent="0.25">
      <c r="A13" s="23">
        <f t="shared" si="0"/>
        <v>9</v>
      </c>
      <c r="B13" s="24" t="s">
        <v>66</v>
      </c>
      <c r="C13" s="24" t="s">
        <v>67</v>
      </c>
      <c r="D13" s="24" t="s">
        <v>68</v>
      </c>
      <c r="E13" s="24"/>
      <c r="F13" s="25">
        <v>1</v>
      </c>
      <c r="G13" s="26" t="s">
        <v>39</v>
      </c>
      <c r="I13" s="27">
        <f t="shared" si="1"/>
        <v>12</v>
      </c>
      <c r="J13" s="27">
        <f t="shared" si="2"/>
        <v>12</v>
      </c>
      <c r="K13" s="27">
        <f t="shared" si="3"/>
        <v>9</v>
      </c>
    </row>
    <row r="14" spans="1:11" x14ac:dyDescent="0.25">
      <c r="A14" s="28">
        <f t="shared" si="0"/>
        <v>10</v>
      </c>
      <c r="B14" s="24" t="s">
        <v>69</v>
      </c>
      <c r="C14" s="24" t="s">
        <v>70</v>
      </c>
      <c r="D14" s="24" t="s">
        <v>71</v>
      </c>
      <c r="E14" s="24" t="s">
        <v>72</v>
      </c>
      <c r="F14" s="25">
        <v>1</v>
      </c>
      <c r="G14" s="26" t="s">
        <v>39</v>
      </c>
      <c r="I14" s="27">
        <f t="shared" si="1"/>
        <v>13</v>
      </c>
      <c r="J14" s="27">
        <f t="shared" si="2"/>
        <v>13</v>
      </c>
      <c r="K14" s="27">
        <f t="shared" si="3"/>
        <v>10</v>
      </c>
    </row>
    <row r="15" spans="1:11" x14ac:dyDescent="0.25">
      <c r="A15" s="23">
        <f t="shared" si="0"/>
        <v>11</v>
      </c>
      <c r="B15" s="24" t="s">
        <v>73</v>
      </c>
      <c r="C15" s="24" t="s">
        <v>74</v>
      </c>
      <c r="D15" s="24" t="s">
        <v>75</v>
      </c>
      <c r="E15" s="24"/>
      <c r="F15" s="25">
        <v>2</v>
      </c>
      <c r="G15" s="26" t="s">
        <v>39</v>
      </c>
      <c r="I15" s="27">
        <f t="shared" si="1"/>
        <v>14</v>
      </c>
      <c r="J15" s="27">
        <f t="shared" si="2"/>
        <v>15</v>
      </c>
      <c r="K15" s="27">
        <f t="shared" si="3"/>
        <v>11</v>
      </c>
    </row>
    <row r="16" spans="1:11" x14ac:dyDescent="0.25">
      <c r="A16" s="28">
        <f t="shared" si="0"/>
        <v>12</v>
      </c>
      <c r="B16" s="24" t="s">
        <v>76</v>
      </c>
      <c r="C16" s="24" t="s">
        <v>77</v>
      </c>
      <c r="D16" s="24" t="s">
        <v>78</v>
      </c>
      <c r="E16" s="24" t="s">
        <v>79</v>
      </c>
      <c r="F16" s="25">
        <v>1</v>
      </c>
      <c r="G16" s="26" t="s">
        <v>54</v>
      </c>
      <c r="I16" s="27">
        <f t="shared" si="1"/>
        <v>1000000000</v>
      </c>
      <c r="J16" s="27">
        <f t="shared" si="2"/>
        <v>15</v>
      </c>
      <c r="K16" s="27">
        <f t="shared" si="3"/>
        <v>12</v>
      </c>
    </row>
    <row r="17" spans="1:11" x14ac:dyDescent="0.25">
      <c r="A17" s="23" t="str">
        <f t="shared" si="0"/>
        <v/>
      </c>
      <c r="B17" s="24"/>
      <c r="C17" s="24"/>
      <c r="D17" s="24"/>
      <c r="E17" s="24"/>
      <c r="F17" s="25">
        <v>1</v>
      </c>
      <c r="G17" s="26" t="s">
        <v>39</v>
      </c>
      <c r="I17" s="27">
        <f t="shared" si="1"/>
        <v>1000000000</v>
      </c>
      <c r="J17" s="27">
        <f t="shared" si="2"/>
        <v>15</v>
      </c>
      <c r="K17" s="27">
        <f t="shared" si="3"/>
        <v>13</v>
      </c>
    </row>
    <row r="18" spans="1:11" x14ac:dyDescent="0.25">
      <c r="A18" s="28" t="str">
        <f t="shared" si="0"/>
        <v/>
      </c>
      <c r="B18" s="24"/>
      <c r="C18" s="24"/>
      <c r="D18" s="24"/>
      <c r="E18" s="24"/>
      <c r="F18" s="25">
        <v>1</v>
      </c>
      <c r="G18" s="26" t="s">
        <v>39</v>
      </c>
      <c r="I18" s="27">
        <f t="shared" si="1"/>
        <v>1000000000</v>
      </c>
      <c r="J18" s="27">
        <f t="shared" si="2"/>
        <v>15</v>
      </c>
      <c r="K18" s="27">
        <f t="shared" si="3"/>
        <v>14</v>
      </c>
    </row>
    <row r="19" spans="1:11" x14ac:dyDescent="0.25">
      <c r="A19" s="23" t="str">
        <f t="shared" si="0"/>
        <v/>
      </c>
      <c r="B19" s="24"/>
      <c r="C19" s="24"/>
      <c r="D19" s="24"/>
      <c r="E19" s="24"/>
      <c r="F19" s="25">
        <v>1</v>
      </c>
      <c r="G19" s="26" t="s">
        <v>39</v>
      </c>
      <c r="I19" s="27">
        <f t="shared" si="1"/>
        <v>1000000000</v>
      </c>
      <c r="J19" s="27">
        <f t="shared" si="2"/>
        <v>15</v>
      </c>
      <c r="K19" s="27">
        <f t="shared" si="3"/>
        <v>15</v>
      </c>
    </row>
    <row r="20" spans="1:11" x14ac:dyDescent="0.25">
      <c r="A20" s="28" t="str">
        <f t="shared" si="0"/>
        <v/>
      </c>
      <c r="B20" s="24"/>
      <c r="C20" s="24"/>
      <c r="D20" s="24"/>
      <c r="E20" s="24"/>
      <c r="F20" s="25">
        <v>1</v>
      </c>
      <c r="G20" s="26" t="s">
        <v>39</v>
      </c>
      <c r="I20" s="27">
        <f t="shared" si="1"/>
        <v>1000000000</v>
      </c>
      <c r="J20" s="27">
        <f t="shared" si="2"/>
        <v>15</v>
      </c>
      <c r="K20" s="27">
        <f t="shared" si="3"/>
        <v>16</v>
      </c>
    </row>
    <row r="21" spans="1:11" x14ac:dyDescent="0.25">
      <c r="A21" s="23" t="str">
        <f t="shared" si="0"/>
        <v/>
      </c>
      <c r="B21" s="24"/>
      <c r="C21" s="24"/>
      <c r="D21" s="24"/>
      <c r="E21" s="24"/>
      <c r="F21" s="25">
        <v>1</v>
      </c>
      <c r="G21" s="26" t="s">
        <v>39</v>
      </c>
      <c r="I21" s="27">
        <f t="shared" si="1"/>
        <v>1000000000</v>
      </c>
      <c r="J21" s="27">
        <f t="shared" si="2"/>
        <v>15</v>
      </c>
      <c r="K21" s="27">
        <f t="shared" si="3"/>
        <v>17</v>
      </c>
    </row>
    <row r="22" spans="1:11" x14ac:dyDescent="0.25">
      <c r="A22" s="28" t="str">
        <f t="shared" si="0"/>
        <v/>
      </c>
      <c r="B22" s="24"/>
      <c r="C22" s="24"/>
      <c r="D22" s="24"/>
      <c r="E22" s="24"/>
      <c r="F22" s="25">
        <v>1</v>
      </c>
      <c r="G22" s="26" t="s">
        <v>39</v>
      </c>
      <c r="I22" s="27">
        <f t="shared" si="1"/>
        <v>1000000000</v>
      </c>
      <c r="J22" s="27">
        <f t="shared" si="2"/>
        <v>15</v>
      </c>
      <c r="K22" s="27">
        <f t="shared" si="3"/>
        <v>18</v>
      </c>
    </row>
    <row r="23" spans="1:11" x14ac:dyDescent="0.25">
      <c r="A23" s="23" t="str">
        <f t="shared" si="0"/>
        <v/>
      </c>
      <c r="B23" s="24"/>
      <c r="C23" s="24"/>
      <c r="D23" s="24"/>
      <c r="E23" s="24"/>
      <c r="F23" s="25">
        <v>1</v>
      </c>
      <c r="G23" s="26" t="s">
        <v>39</v>
      </c>
      <c r="I23" s="27">
        <f t="shared" si="1"/>
        <v>1000000000</v>
      </c>
      <c r="J23" s="27">
        <f t="shared" si="2"/>
        <v>15</v>
      </c>
      <c r="K23" s="27">
        <f t="shared" si="3"/>
        <v>19</v>
      </c>
    </row>
    <row r="24" spans="1:11" x14ac:dyDescent="0.25">
      <c r="A24" s="28" t="str">
        <f t="shared" si="0"/>
        <v/>
      </c>
      <c r="B24" s="24"/>
      <c r="C24" s="24"/>
      <c r="D24" s="24"/>
      <c r="E24" s="24"/>
      <c r="F24" s="25">
        <v>1</v>
      </c>
      <c r="G24" s="26" t="s">
        <v>39</v>
      </c>
      <c r="I24" s="27">
        <f t="shared" si="1"/>
        <v>1000000000</v>
      </c>
      <c r="J24" s="27">
        <f t="shared" si="2"/>
        <v>15</v>
      </c>
      <c r="K24" s="27">
        <f t="shared" si="3"/>
        <v>20</v>
      </c>
    </row>
    <row r="25" spans="1:11" x14ac:dyDescent="0.25">
      <c r="A25" s="23" t="str">
        <f t="shared" si="0"/>
        <v/>
      </c>
      <c r="B25" s="24"/>
      <c r="C25" s="24"/>
      <c r="D25" s="24"/>
      <c r="E25" s="24"/>
      <c r="F25" s="25">
        <v>1</v>
      </c>
      <c r="G25" s="26" t="s">
        <v>39</v>
      </c>
      <c r="I25" s="27">
        <f t="shared" si="1"/>
        <v>1000000000</v>
      </c>
      <c r="J25" s="27">
        <f t="shared" si="2"/>
        <v>15</v>
      </c>
      <c r="K25" s="27">
        <f t="shared" si="3"/>
        <v>21</v>
      </c>
    </row>
    <row r="26" spans="1:11" x14ac:dyDescent="0.25">
      <c r="A26" s="28" t="str">
        <f t="shared" si="0"/>
        <v/>
      </c>
      <c r="B26" s="24"/>
      <c r="C26" s="24"/>
      <c r="D26" s="24"/>
      <c r="E26" s="24"/>
      <c r="F26" s="25">
        <v>1</v>
      </c>
      <c r="G26" s="26" t="s">
        <v>39</v>
      </c>
      <c r="I26" s="27">
        <f t="shared" si="1"/>
        <v>1000000000</v>
      </c>
      <c r="J26" s="27">
        <f t="shared" si="2"/>
        <v>15</v>
      </c>
      <c r="K26" s="27">
        <f t="shared" si="3"/>
        <v>22</v>
      </c>
    </row>
    <row r="27" spans="1:11" x14ac:dyDescent="0.25">
      <c r="A27" s="23" t="str">
        <f t="shared" si="0"/>
        <v/>
      </c>
      <c r="B27" s="24"/>
      <c r="C27" s="24"/>
      <c r="D27" s="24"/>
      <c r="E27" s="24"/>
      <c r="F27" s="25">
        <v>1</v>
      </c>
      <c r="G27" s="26" t="s">
        <v>39</v>
      </c>
      <c r="I27" s="27">
        <f t="shared" si="1"/>
        <v>1000000000</v>
      </c>
      <c r="J27" s="27">
        <f t="shared" si="2"/>
        <v>15</v>
      </c>
      <c r="K27" s="27">
        <f t="shared" si="3"/>
        <v>23</v>
      </c>
    </row>
    <row r="28" spans="1:11" x14ac:dyDescent="0.25">
      <c r="A28" s="28" t="str">
        <f t="shared" si="0"/>
        <v/>
      </c>
      <c r="B28" s="24"/>
      <c r="C28" s="24"/>
      <c r="D28" s="24"/>
      <c r="E28" s="24"/>
      <c r="F28" s="25">
        <v>1</v>
      </c>
      <c r="G28" s="26" t="s">
        <v>39</v>
      </c>
      <c r="I28" s="27">
        <f t="shared" si="1"/>
        <v>1000000000</v>
      </c>
      <c r="J28" s="27">
        <f t="shared" si="2"/>
        <v>15</v>
      </c>
      <c r="K28" s="27">
        <f t="shared" si="3"/>
        <v>24</v>
      </c>
    </row>
    <row r="29" spans="1:11" x14ac:dyDescent="0.25">
      <c r="A29" s="23" t="str">
        <f t="shared" si="0"/>
        <v/>
      </c>
      <c r="B29" s="24"/>
      <c r="C29" s="24"/>
      <c r="D29" s="24"/>
      <c r="E29" s="24"/>
      <c r="F29" s="25">
        <v>1</v>
      </c>
      <c r="G29" s="26" t="s">
        <v>39</v>
      </c>
      <c r="I29" s="27">
        <f t="shared" si="1"/>
        <v>1000000000</v>
      </c>
      <c r="J29" s="27">
        <f t="shared" si="2"/>
        <v>15</v>
      </c>
      <c r="K29" s="27">
        <f t="shared" si="3"/>
        <v>25</v>
      </c>
    </row>
    <row r="30" spans="1:11" x14ac:dyDescent="0.25">
      <c r="A30" s="28" t="str">
        <f t="shared" si="0"/>
        <v/>
      </c>
      <c r="B30" s="24"/>
      <c r="C30" s="24"/>
      <c r="D30" s="24"/>
      <c r="E30" s="24"/>
      <c r="F30" s="25">
        <v>1</v>
      </c>
      <c r="G30" s="26" t="s">
        <v>39</v>
      </c>
      <c r="I30" s="27">
        <f t="shared" si="1"/>
        <v>1000000000</v>
      </c>
      <c r="J30" s="27">
        <f t="shared" si="2"/>
        <v>15</v>
      </c>
      <c r="K30" s="27">
        <f t="shared" si="3"/>
        <v>26</v>
      </c>
    </row>
    <row r="31" spans="1:11" x14ac:dyDescent="0.25">
      <c r="A31" s="23" t="str">
        <f t="shared" si="0"/>
        <v/>
      </c>
      <c r="B31" s="24"/>
      <c r="C31" s="24"/>
      <c r="D31" s="24"/>
      <c r="E31" s="24"/>
      <c r="F31" s="25">
        <v>1</v>
      </c>
      <c r="G31" s="26" t="s">
        <v>39</v>
      </c>
      <c r="I31" s="27">
        <f t="shared" si="1"/>
        <v>1000000000</v>
      </c>
      <c r="J31" s="27">
        <f t="shared" si="2"/>
        <v>15</v>
      </c>
      <c r="K31" s="27">
        <f t="shared" si="3"/>
        <v>27</v>
      </c>
    </row>
    <row r="32" spans="1:11" x14ac:dyDescent="0.25">
      <c r="A32" s="28" t="str">
        <f t="shared" si="0"/>
        <v/>
      </c>
      <c r="B32" s="24"/>
      <c r="C32" s="24"/>
      <c r="D32" s="24"/>
      <c r="E32" s="24"/>
      <c r="F32" s="25">
        <v>1</v>
      </c>
      <c r="G32" s="26" t="s">
        <v>39</v>
      </c>
      <c r="I32" s="27">
        <f t="shared" si="1"/>
        <v>1000000000</v>
      </c>
      <c r="J32" s="27">
        <f t="shared" si="2"/>
        <v>15</v>
      </c>
      <c r="K32" s="27">
        <f t="shared" si="3"/>
        <v>28</v>
      </c>
    </row>
    <row r="33" spans="1:11" x14ac:dyDescent="0.25">
      <c r="A33" s="23" t="str">
        <f t="shared" si="0"/>
        <v/>
      </c>
      <c r="B33" s="24"/>
      <c r="C33" s="24"/>
      <c r="D33" s="24"/>
      <c r="E33" s="24"/>
      <c r="F33" s="25">
        <v>1</v>
      </c>
      <c r="G33" s="26" t="s">
        <v>39</v>
      </c>
      <c r="I33" s="27">
        <f t="shared" si="1"/>
        <v>1000000000</v>
      </c>
      <c r="J33" s="27">
        <f t="shared" si="2"/>
        <v>15</v>
      </c>
      <c r="K33" s="27">
        <f t="shared" si="3"/>
        <v>29</v>
      </c>
    </row>
    <row r="34" spans="1:11" x14ac:dyDescent="0.25">
      <c r="A34" s="28" t="str">
        <f t="shared" si="0"/>
        <v/>
      </c>
      <c r="B34" s="24"/>
      <c r="C34" s="24"/>
      <c r="D34" s="24"/>
      <c r="E34" s="24"/>
      <c r="F34" s="25">
        <v>1</v>
      </c>
      <c r="G34" s="26" t="s">
        <v>39</v>
      </c>
      <c r="I34" s="27">
        <f t="shared" si="1"/>
        <v>1000000000</v>
      </c>
      <c r="J34" s="27">
        <f t="shared" si="2"/>
        <v>15</v>
      </c>
      <c r="K34" s="27">
        <f t="shared" si="3"/>
        <v>30</v>
      </c>
    </row>
    <row r="35" spans="1:11" x14ac:dyDescent="0.25">
      <c r="A35" s="23" t="str">
        <f t="shared" si="0"/>
        <v/>
      </c>
      <c r="B35" s="24"/>
      <c r="C35" s="24"/>
      <c r="D35" s="24"/>
      <c r="E35" s="24"/>
      <c r="F35" s="25">
        <v>1</v>
      </c>
      <c r="G35" s="26" t="s">
        <v>39</v>
      </c>
      <c r="I35" s="27">
        <f t="shared" si="1"/>
        <v>1000000000</v>
      </c>
      <c r="J35" s="27">
        <f t="shared" si="2"/>
        <v>15</v>
      </c>
      <c r="K35" s="27">
        <f t="shared" si="3"/>
        <v>31</v>
      </c>
    </row>
    <row r="36" spans="1:11" x14ac:dyDescent="0.25">
      <c r="A36" s="28" t="str">
        <f t="shared" si="0"/>
        <v/>
      </c>
      <c r="B36" s="24"/>
      <c r="C36" s="24"/>
      <c r="D36" s="24"/>
      <c r="E36" s="24"/>
      <c r="F36" s="25">
        <v>1</v>
      </c>
      <c r="G36" s="26" t="s">
        <v>39</v>
      </c>
      <c r="I36" s="27">
        <f t="shared" si="1"/>
        <v>1000000000</v>
      </c>
      <c r="J36" s="27">
        <f t="shared" si="2"/>
        <v>15</v>
      </c>
      <c r="K36" s="27">
        <f t="shared" si="3"/>
        <v>32</v>
      </c>
    </row>
    <row r="37" spans="1:11" x14ac:dyDescent="0.25">
      <c r="A37" s="23" t="str">
        <f t="shared" si="0"/>
        <v/>
      </c>
      <c r="B37" s="24"/>
      <c r="C37" s="24"/>
      <c r="D37" s="24"/>
      <c r="E37" s="24"/>
      <c r="F37" s="25">
        <v>1</v>
      </c>
      <c r="G37" s="26" t="s">
        <v>39</v>
      </c>
      <c r="I37" s="27">
        <f t="shared" si="1"/>
        <v>1000000000</v>
      </c>
      <c r="J37" s="27">
        <f t="shared" si="2"/>
        <v>15</v>
      </c>
      <c r="K37" s="27">
        <f t="shared" si="3"/>
        <v>33</v>
      </c>
    </row>
    <row r="38" spans="1:11" x14ac:dyDescent="0.25">
      <c r="A38" s="28" t="str">
        <f t="shared" si="0"/>
        <v/>
      </c>
      <c r="B38" s="24"/>
      <c r="C38" s="24"/>
      <c r="D38" s="24"/>
      <c r="E38" s="24"/>
      <c r="F38" s="25">
        <v>1</v>
      </c>
      <c r="G38" s="26" t="s">
        <v>39</v>
      </c>
      <c r="I38" s="27">
        <f t="shared" si="1"/>
        <v>1000000000</v>
      </c>
      <c r="J38" s="27">
        <f t="shared" si="2"/>
        <v>15</v>
      </c>
      <c r="K38" s="27">
        <f t="shared" si="3"/>
        <v>34</v>
      </c>
    </row>
    <row r="39" spans="1:11" x14ac:dyDescent="0.25">
      <c r="A39" s="23" t="str">
        <f t="shared" si="0"/>
        <v/>
      </c>
      <c r="B39" s="24"/>
      <c r="C39" s="24"/>
      <c r="D39" s="24"/>
      <c r="E39" s="24"/>
      <c r="F39" s="25">
        <v>1</v>
      </c>
      <c r="G39" s="26" t="s">
        <v>39</v>
      </c>
      <c r="I39" s="27">
        <f t="shared" si="1"/>
        <v>1000000000</v>
      </c>
      <c r="J39" s="27">
        <f t="shared" si="2"/>
        <v>15</v>
      </c>
      <c r="K39" s="27">
        <f t="shared" si="3"/>
        <v>35</v>
      </c>
    </row>
    <row r="40" spans="1:11" x14ac:dyDescent="0.25">
      <c r="A40" s="28" t="str">
        <f t="shared" si="0"/>
        <v/>
      </c>
      <c r="B40" s="24"/>
      <c r="C40" s="24"/>
      <c r="D40" s="24"/>
      <c r="E40" s="24"/>
      <c r="F40" s="25">
        <v>1</v>
      </c>
      <c r="G40" s="26" t="s">
        <v>39</v>
      </c>
      <c r="I40" s="27">
        <f t="shared" si="1"/>
        <v>1000000000</v>
      </c>
      <c r="J40" s="27">
        <f t="shared" si="2"/>
        <v>15</v>
      </c>
      <c r="K40" s="27">
        <f t="shared" si="3"/>
        <v>36</v>
      </c>
    </row>
    <row r="41" spans="1:11" x14ac:dyDescent="0.25">
      <c r="A41" s="23" t="str">
        <f t="shared" si="0"/>
        <v/>
      </c>
      <c r="B41" s="24"/>
      <c r="C41" s="24"/>
      <c r="D41" s="24"/>
      <c r="E41" s="24"/>
      <c r="F41" s="25">
        <v>1</v>
      </c>
      <c r="G41" s="26" t="s">
        <v>39</v>
      </c>
      <c r="I41" s="27">
        <f t="shared" si="1"/>
        <v>1000000000</v>
      </c>
      <c r="J41" s="27">
        <f t="shared" si="2"/>
        <v>15</v>
      </c>
      <c r="K41" s="27">
        <f t="shared" si="3"/>
        <v>37</v>
      </c>
    </row>
    <row r="42" spans="1:11" x14ac:dyDescent="0.25">
      <c r="A42" s="28" t="str">
        <f t="shared" si="0"/>
        <v/>
      </c>
      <c r="B42" s="24"/>
      <c r="C42" s="24"/>
      <c r="D42" s="24"/>
      <c r="E42" s="24"/>
      <c r="F42" s="25">
        <v>1</v>
      </c>
      <c r="G42" s="26" t="s">
        <v>39</v>
      </c>
      <c r="I42" s="27">
        <f t="shared" si="1"/>
        <v>1000000000</v>
      </c>
      <c r="J42" s="27">
        <f t="shared" si="2"/>
        <v>15</v>
      </c>
      <c r="K42" s="27">
        <f t="shared" si="3"/>
        <v>38</v>
      </c>
    </row>
    <row r="43" spans="1:11" x14ac:dyDescent="0.25">
      <c r="A43" s="23" t="str">
        <f t="shared" si="0"/>
        <v/>
      </c>
      <c r="B43" s="24"/>
      <c r="C43" s="24"/>
      <c r="D43" s="24"/>
      <c r="E43" s="24"/>
      <c r="F43" s="25">
        <v>1</v>
      </c>
      <c r="G43" s="26" t="s">
        <v>39</v>
      </c>
      <c r="I43" s="27">
        <f t="shared" si="1"/>
        <v>1000000000</v>
      </c>
      <c r="J43" s="27">
        <f t="shared" si="2"/>
        <v>15</v>
      </c>
      <c r="K43" s="27">
        <f t="shared" si="3"/>
        <v>39</v>
      </c>
    </row>
    <row r="44" spans="1:11" x14ac:dyDescent="0.25">
      <c r="A44" s="28" t="str">
        <f t="shared" si="0"/>
        <v/>
      </c>
      <c r="B44" s="24"/>
      <c r="C44" s="24"/>
      <c r="D44" s="24"/>
      <c r="E44" s="24"/>
      <c r="F44" s="25">
        <v>1</v>
      </c>
      <c r="G44" s="26" t="s">
        <v>39</v>
      </c>
      <c r="I44" s="27">
        <f t="shared" si="1"/>
        <v>1000000000</v>
      </c>
      <c r="J44" s="27">
        <f t="shared" si="2"/>
        <v>15</v>
      </c>
      <c r="K44" s="27">
        <f t="shared" si="3"/>
        <v>40</v>
      </c>
    </row>
    <row r="46" spans="1:11" ht="15.75" x14ac:dyDescent="0.25">
      <c r="A46" s="2" t="s">
        <v>80</v>
      </c>
      <c r="B46" s="2"/>
      <c r="C46" s="2"/>
      <c r="D46" s="2"/>
      <c r="E46" s="2"/>
      <c r="F46" s="29">
        <f>SUMIFS($F5:$F44,$G5:$G44,"Ja",$B5:$B44,"&lt;&gt;")</f>
        <v>15</v>
      </c>
      <c r="G46" s="15"/>
    </row>
  </sheetData>
  <mergeCells count="4">
    <mergeCell ref="A1:G1"/>
    <mergeCell ref="A2:G2"/>
    <mergeCell ref="I3:K3"/>
    <mergeCell ref="A46:E46"/>
  </mergeCells>
  <dataValidations count="2">
    <dataValidation type="list" allowBlank="1" errorTitle="Ungültige Eingabe" error="Bitte 'Ja' oder 'Nein' wählen." sqref="G5:G44" xr:uid="{00000000-0002-0000-0100-000000000000}">
      <formula1>"Ja,Nein"</formula1>
      <formula2>0</formula2>
    </dataValidation>
    <dataValidation type="whole" operator="greaterThanOrEqual" allowBlank="1" errorTitle="Ungültige Kopienzahl" error="Bitte eine ganze Zahl ab 1 eingeben." sqref="F5:F44" xr:uid="{00000000-0002-0000-0100-000001000000}">
      <formula1>1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98E04"/>
    <pageSetUpPr fitToPage="1"/>
  </sheetPr>
  <dimension ref="A1:J38"/>
  <sheetViews>
    <sheetView showGridLines="0" tabSelected="1" zoomScaleNormal="100" workbookViewId="0">
      <selection activeCell="I49" sqref="I49"/>
    </sheetView>
  </sheetViews>
  <sheetFormatPr baseColWidth="10" defaultColWidth="8.7109375" defaultRowHeight="15" x14ac:dyDescent="0.25"/>
  <cols>
    <col min="1" max="1" width="2.42578125" customWidth="1"/>
    <col min="2" max="3" width="15" customWidth="1"/>
    <col min="4" max="4" width="2.42578125" customWidth="1"/>
    <col min="5" max="6" width="15" customWidth="1"/>
    <col min="7" max="7" width="2.42578125" customWidth="1"/>
    <col min="8" max="9" width="15" customWidth="1"/>
    <col min="10" max="10" width="2.42578125" customWidth="1"/>
  </cols>
  <sheetData>
    <row r="1" spans="1:10" ht="30" customHeight="1" x14ac:dyDescent="0.25">
      <c r="A1" s="33" t="s">
        <v>81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8" customHeight="1" x14ac:dyDescent="0.25">
      <c r="A2" s="1" t="s">
        <v>82</v>
      </c>
      <c r="B2" s="1"/>
      <c r="C2" s="1"/>
      <c r="D2" s="1"/>
      <c r="E2" s="1"/>
      <c r="F2" s="1"/>
      <c r="G2" s="1"/>
      <c r="H2" s="1"/>
      <c r="I2" s="1"/>
      <c r="J2" s="1"/>
    </row>
    <row r="3" spans="1:10" ht="7.5" customHeight="1" x14ac:dyDescent="0.25"/>
    <row r="4" spans="1:10" ht="19.5" customHeight="1" x14ac:dyDescent="0.25">
      <c r="B4" s="30" t="str">
        <f>IF(SUMPRODUCT((Etikettendaten!$I$5:$I$44&lt;=1)*(Etikettendaten!$J$5:$J$44&gt;=1)*Etikettendaten!$K$5:$K$44)=0,"",IFERROR(IF(INDEX(Etikettendaten!$B$5:$B$44,SUMPRODUCT((Etikettendaten!$I$5:$I$44&lt;=1)*(Etikettendaten!$J$5:$J$44&gt;=1)*Etikettendaten!$K$5:$K$44))=0,"",INDEX(Etikettendaten!$B$5:$B$44,SUMPRODUCT((Etikettendaten!$I$5:$I$44&lt;=1)*(Etikettendaten!$J$5:$J$44&gt;=1)*Etikettendaten!$K$5:$K$44))),""))</f>
        <v>Musterverlag GmbH</v>
      </c>
      <c r="C4" s="30"/>
      <c r="E4" s="30" t="str">
        <f>IF(SUMPRODUCT((Etikettendaten!$I$5:$I$44&lt;=2)*(Etikettendaten!$J$5:$J$44&gt;=2)*Etikettendaten!$K$5:$K$44)=0,"",IFERROR(IF(INDEX(Etikettendaten!$B$5:$B$44,SUMPRODUCT((Etikettendaten!$I$5:$I$44&lt;=2)*(Etikettendaten!$J$5:$J$44&gt;=2)*Etikettendaten!$K$5:$K$44))=0,"",INDEX(Etikettendaten!$B$5:$B$44,SUMPRODUCT((Etikettendaten!$I$5:$I$44&lt;=2)*(Etikettendaten!$J$5:$J$44&gt;=2)*Etikettendaten!$K$5:$K$44))),""))</f>
        <v>Musterverlag GmbH</v>
      </c>
      <c r="F4" s="30"/>
      <c r="H4" s="30" t="str">
        <f>IF(SUMPRODUCT((Etikettendaten!$I$5:$I$44&lt;=3)*(Etikettendaten!$J$5:$J$44&gt;=3)*Etikettendaten!$K$5:$K$44)=0,"",IFERROR(IF(INDEX(Etikettendaten!$B$5:$B$44,SUMPRODUCT((Etikettendaten!$I$5:$I$44&lt;=3)*(Etikettendaten!$J$5:$J$44&gt;=3)*Etikettendaten!$K$5:$K$44))=0,"",INDEX(Etikettendaten!$B$5:$B$44,SUMPRODUCT((Etikettendaten!$I$5:$I$44&lt;=3)*(Etikettendaten!$J$5:$J$44&gt;=3)*Etikettendaten!$K$5:$K$44))),""))</f>
        <v>Nordlicht Design</v>
      </c>
      <c r="I4" s="30"/>
    </row>
    <row r="5" spans="1:10" ht="15.75" customHeight="1" x14ac:dyDescent="0.25">
      <c r="B5" s="31" t="str">
        <f>IF(SUMPRODUCT((Etikettendaten!$I$5:$I$44&lt;=1)*(Etikettendaten!$J$5:$J$44&gt;=1)*Etikettendaten!$K$5:$K$44)=0,"",IFERROR(IF(INDEX(Etikettendaten!$C$5:$C$44,SUMPRODUCT((Etikettendaten!$I$5:$I$44&lt;=1)*(Etikettendaten!$J$5:$J$44&gt;=1)*Etikettendaten!$K$5:$K$44))=0,"",INDEX(Etikettendaten!$C$5:$C$44,SUMPRODUCT((Etikettendaten!$I$5:$I$44&lt;=1)*(Etikettendaten!$J$5:$J$44&gt;=1)*Etikettendaten!$K$5:$K$44))),""))</f>
        <v>Ahornweg 12</v>
      </c>
      <c r="C5" s="31"/>
      <c r="E5" s="31" t="str">
        <f>IF(SUMPRODUCT((Etikettendaten!$I$5:$I$44&lt;=2)*(Etikettendaten!$J$5:$J$44&gt;=2)*Etikettendaten!$K$5:$K$44)=0,"",IFERROR(IF(INDEX(Etikettendaten!$C$5:$C$44,SUMPRODUCT((Etikettendaten!$I$5:$I$44&lt;=2)*(Etikettendaten!$J$5:$J$44&gt;=2)*Etikettendaten!$K$5:$K$44))=0,"",INDEX(Etikettendaten!$C$5:$C$44,SUMPRODUCT((Etikettendaten!$I$5:$I$44&lt;=2)*(Etikettendaten!$J$5:$J$44&gt;=2)*Etikettendaten!$K$5:$K$44))),""))</f>
        <v>Ahornweg 12</v>
      </c>
      <c r="F5" s="31"/>
      <c r="H5" s="31" t="str">
        <f>IF(SUMPRODUCT((Etikettendaten!$I$5:$I$44&lt;=3)*(Etikettendaten!$J$5:$J$44&gt;=3)*Etikettendaten!$K$5:$K$44)=0,"",IFERROR(IF(INDEX(Etikettendaten!$C$5:$C$44,SUMPRODUCT((Etikettendaten!$I$5:$I$44&lt;=3)*(Etikettendaten!$J$5:$J$44&gt;=3)*Etikettendaten!$K$5:$K$44))=0,"",INDEX(Etikettendaten!$C$5:$C$44,SUMPRODUCT((Etikettendaten!$I$5:$I$44&lt;=3)*(Etikettendaten!$J$5:$J$44&gt;=3)*Etikettendaten!$K$5:$K$44))),""))</f>
        <v>Hafenstraße 5</v>
      </c>
      <c r="I5" s="31"/>
    </row>
    <row r="6" spans="1:10" ht="15.75" customHeight="1" x14ac:dyDescent="0.25">
      <c r="B6" s="31" t="str">
        <f>IF(SUMPRODUCT((Etikettendaten!$I$5:$I$44&lt;=1)*(Etikettendaten!$J$5:$J$44&gt;=1)*Etikettendaten!$K$5:$K$44)=0,"",IFERROR(IF(INDEX(Etikettendaten!$D$5:$D$44,SUMPRODUCT((Etikettendaten!$I$5:$I$44&lt;=1)*(Etikettendaten!$J$5:$J$44&gt;=1)*Etikettendaten!$K$5:$K$44))=0,"",INDEX(Etikettendaten!$D$5:$D$44,SUMPRODUCT((Etikettendaten!$I$5:$I$44&lt;=1)*(Etikettendaten!$J$5:$J$44&gt;=1)*Etikettendaten!$K$5:$K$44))),""))</f>
        <v>26123 Oldenburg</v>
      </c>
      <c r="C6" s="31"/>
      <c r="E6" s="31" t="str">
        <f>IF(SUMPRODUCT((Etikettendaten!$I$5:$I$44&lt;=2)*(Etikettendaten!$J$5:$J$44&gt;=2)*Etikettendaten!$K$5:$K$44)=0,"",IFERROR(IF(INDEX(Etikettendaten!$D$5:$D$44,SUMPRODUCT((Etikettendaten!$I$5:$I$44&lt;=2)*(Etikettendaten!$J$5:$J$44&gt;=2)*Etikettendaten!$K$5:$K$44))=0,"",INDEX(Etikettendaten!$D$5:$D$44,SUMPRODUCT((Etikettendaten!$I$5:$I$44&lt;=2)*(Etikettendaten!$J$5:$J$44&gt;=2)*Etikettendaten!$K$5:$K$44))),""))</f>
        <v>26123 Oldenburg</v>
      </c>
      <c r="F6" s="31"/>
      <c r="H6" s="31" t="str">
        <f>IF(SUMPRODUCT((Etikettendaten!$I$5:$I$44&lt;=3)*(Etikettendaten!$J$5:$J$44&gt;=3)*Etikettendaten!$K$5:$K$44)=0,"",IFERROR(IF(INDEX(Etikettendaten!$D$5:$D$44,SUMPRODUCT((Etikettendaten!$I$5:$I$44&lt;=3)*(Etikettendaten!$J$5:$J$44&gt;=3)*Etikettendaten!$K$5:$K$44))=0,"",INDEX(Etikettendaten!$D$5:$D$44,SUMPRODUCT((Etikettendaten!$I$5:$I$44&lt;=3)*(Etikettendaten!$J$5:$J$44&gt;=3)*Etikettendaten!$K$5:$K$44))),""))</f>
        <v>20457 Hamburg</v>
      </c>
      <c r="I6" s="31"/>
    </row>
    <row r="7" spans="1:10" ht="15.75" customHeight="1" x14ac:dyDescent="0.25">
      <c r="B7" s="32" t="str">
        <f>IF(SUMPRODUCT((Etikettendaten!$I$5:$I$44&lt;=1)*(Etikettendaten!$J$5:$J$44&gt;=1)*Etikettendaten!$K$5:$K$44)=0,"",IFERROR(IF(INDEX(Etikettendaten!$E$5:$E$44,SUMPRODUCT((Etikettendaten!$I$5:$I$44&lt;=1)*(Etikettendaten!$J$5:$J$44&gt;=1)*Etikettendaten!$K$5:$K$44))=0,"",INDEX(Etikettendaten!$E$5:$E$44,SUMPRODUCT((Etikettendaten!$I$5:$I$44&lt;=1)*(Etikettendaten!$J$5:$J$44&gt;=1)*Etikettendaten!$K$5:$K$44))),""))</f>
        <v>Kundennr. 2026-014</v>
      </c>
      <c r="C7" s="32"/>
      <c r="E7" s="32" t="str">
        <f>IF(SUMPRODUCT((Etikettendaten!$I$5:$I$44&lt;=2)*(Etikettendaten!$J$5:$J$44&gt;=2)*Etikettendaten!$K$5:$K$44)=0,"",IFERROR(IF(INDEX(Etikettendaten!$E$5:$E$44,SUMPRODUCT((Etikettendaten!$I$5:$I$44&lt;=2)*(Etikettendaten!$J$5:$J$44&gt;=2)*Etikettendaten!$K$5:$K$44))=0,"",INDEX(Etikettendaten!$E$5:$E$44,SUMPRODUCT((Etikettendaten!$I$5:$I$44&lt;=2)*(Etikettendaten!$J$5:$J$44&gt;=2)*Etikettendaten!$K$5:$K$44))),""))</f>
        <v>Kundennr. 2026-014</v>
      </c>
      <c r="F7" s="32"/>
      <c r="H7" s="32" t="str">
        <f>IF(SUMPRODUCT((Etikettendaten!$I$5:$I$44&lt;=3)*(Etikettendaten!$J$5:$J$44&gt;=3)*Etikettendaten!$K$5:$K$44)=0,"",IFERROR(IF(INDEX(Etikettendaten!$E$5:$E$44,SUMPRODUCT((Etikettendaten!$I$5:$I$44&lt;=3)*(Etikettendaten!$J$5:$J$44&gt;=3)*Etikettendaten!$K$5:$K$44))=0,"",INDEX(Etikettendaten!$E$5:$E$44,SUMPRODUCT((Etikettendaten!$I$5:$I$44&lt;=3)*(Etikettendaten!$J$5:$J$44&gt;=3)*Etikettendaten!$K$5:$K$44))),""))</f>
        <v>Rechnung 2026</v>
      </c>
      <c r="I7" s="32"/>
    </row>
    <row r="8" spans="1:10" ht="7.5" customHeight="1" x14ac:dyDescent="0.25"/>
    <row r="9" spans="1:10" ht="19.5" customHeight="1" x14ac:dyDescent="0.25">
      <c r="B9" s="30" t="str">
        <f>IF(SUMPRODUCT((Etikettendaten!$I$5:$I$44&lt;=4)*(Etikettendaten!$J$5:$J$44&gt;=4)*Etikettendaten!$K$5:$K$44)=0,"",IFERROR(IF(INDEX(Etikettendaten!$B$5:$B$44,SUMPRODUCT((Etikettendaten!$I$5:$I$44&lt;=4)*(Etikettendaten!$J$5:$J$44&gt;=4)*Etikettendaten!$K$5:$K$44))=0,"",INDEX(Etikettendaten!$B$5:$B$44,SUMPRODUCT((Etikettendaten!$I$5:$I$44&lt;=4)*(Etikettendaten!$J$5:$J$44&gt;=4)*Etikettendaten!$K$5:$K$44))),""))</f>
        <v>Frau Lena Brandt</v>
      </c>
      <c r="C9" s="30"/>
      <c r="E9" s="30" t="str">
        <f>IF(SUMPRODUCT((Etikettendaten!$I$5:$I$44&lt;=5)*(Etikettendaten!$J$5:$J$44&gt;=5)*Etikettendaten!$K$5:$K$44)=0,"",IFERROR(IF(INDEX(Etikettendaten!$B$5:$B$44,SUMPRODUCT((Etikettendaten!$I$5:$I$44&lt;=5)*(Etikettendaten!$J$5:$J$44&gt;=5)*Etikettendaten!$K$5:$K$44))=0,"",INDEX(Etikettendaten!$B$5:$B$44,SUMPRODUCT((Etikettendaten!$I$5:$I$44&lt;=5)*(Etikettendaten!$J$5:$J$44&gt;=5)*Etikettendaten!$K$5:$K$44))),""))</f>
        <v>Herr Timo Fischer</v>
      </c>
      <c r="F9" s="30"/>
      <c r="H9" s="30" t="str">
        <f>IF(SUMPRODUCT((Etikettendaten!$I$5:$I$44&lt;=6)*(Etikettendaten!$J$5:$J$44&gt;=6)*Etikettendaten!$K$5:$K$44)=0,"",IFERROR(IF(INDEX(Etikettendaten!$B$5:$B$44,SUMPRODUCT((Etikettendaten!$I$5:$I$44&lt;=6)*(Etikettendaten!$J$5:$J$44&gt;=6)*Etikettendaten!$K$5:$K$44))=0,"",INDEX(Etikettendaten!$B$5:$B$44,SUMPRODUCT((Etikettendaten!$I$5:$I$44&lt;=6)*(Etikettendaten!$J$5:$J$44&gt;=6)*Etikettendaten!$K$5:$K$44))),""))</f>
        <v>Café Sonnenblume</v>
      </c>
      <c r="I9" s="30"/>
    </row>
    <row r="10" spans="1:10" ht="15.75" customHeight="1" x14ac:dyDescent="0.25">
      <c r="B10" s="31" t="str">
        <f>IF(SUMPRODUCT((Etikettendaten!$I$5:$I$44&lt;=4)*(Etikettendaten!$J$5:$J$44&gt;=4)*Etikettendaten!$K$5:$K$44)=0,"",IFERROR(IF(INDEX(Etikettendaten!$C$5:$C$44,SUMPRODUCT((Etikettendaten!$I$5:$I$44&lt;=4)*(Etikettendaten!$J$5:$J$44&gt;=4)*Etikettendaten!$K$5:$K$44))=0,"",INDEX(Etikettendaten!$C$5:$C$44,SUMPRODUCT((Etikettendaten!$I$5:$I$44&lt;=4)*(Etikettendaten!$J$5:$J$44&gt;=4)*Etikettendaten!$K$5:$K$44))),""))</f>
        <v>Lindenallee 8</v>
      </c>
      <c r="C10" s="31"/>
      <c r="E10" s="31" t="str">
        <f>IF(SUMPRODUCT((Etikettendaten!$I$5:$I$44&lt;=5)*(Etikettendaten!$J$5:$J$44&gt;=5)*Etikettendaten!$K$5:$K$44)=0,"",IFERROR(IF(INDEX(Etikettendaten!$C$5:$C$44,SUMPRODUCT((Etikettendaten!$I$5:$I$44&lt;=5)*(Etikettendaten!$J$5:$J$44&gt;=5)*Etikettendaten!$K$5:$K$44))=0,"",INDEX(Etikettendaten!$C$5:$C$44,SUMPRODUCT((Etikettendaten!$I$5:$I$44&lt;=5)*(Etikettendaten!$J$5:$J$44&gt;=5)*Etikettendaten!$K$5:$K$44))),""))</f>
        <v>Rosenweg 21</v>
      </c>
      <c r="F10" s="31"/>
      <c r="H10" s="31" t="str">
        <f>IF(SUMPRODUCT((Etikettendaten!$I$5:$I$44&lt;=6)*(Etikettendaten!$J$5:$J$44&gt;=6)*Etikettendaten!$K$5:$K$44)=0,"",IFERROR(IF(INDEX(Etikettendaten!$C$5:$C$44,SUMPRODUCT((Etikettendaten!$I$5:$I$44&lt;=6)*(Etikettendaten!$J$5:$J$44&gt;=6)*Etikettendaten!$K$5:$K$44))=0,"",INDEX(Etikettendaten!$C$5:$C$44,SUMPRODUCT((Etikettendaten!$I$5:$I$44&lt;=6)*(Etikettendaten!$J$5:$J$44&gt;=6)*Etikettendaten!$K$5:$K$44))),""))</f>
        <v>Marktplatz 9</v>
      </c>
      <c r="I10" s="31"/>
    </row>
    <row r="11" spans="1:10" ht="15.75" customHeight="1" x14ac:dyDescent="0.25">
      <c r="B11" s="31" t="str">
        <f>IF(SUMPRODUCT((Etikettendaten!$I$5:$I$44&lt;=4)*(Etikettendaten!$J$5:$J$44&gt;=4)*Etikettendaten!$K$5:$K$44)=0,"",IFERROR(IF(INDEX(Etikettendaten!$D$5:$D$44,SUMPRODUCT((Etikettendaten!$I$5:$I$44&lt;=4)*(Etikettendaten!$J$5:$J$44&gt;=4)*Etikettendaten!$K$5:$K$44))=0,"",INDEX(Etikettendaten!$D$5:$D$44,SUMPRODUCT((Etikettendaten!$I$5:$I$44&lt;=4)*(Etikettendaten!$J$5:$J$44&gt;=4)*Etikettendaten!$K$5:$K$44))),""))</f>
        <v>30159 Hannover</v>
      </c>
      <c r="C11" s="31"/>
      <c r="E11" s="31" t="str">
        <f>IF(SUMPRODUCT((Etikettendaten!$I$5:$I$44&lt;=5)*(Etikettendaten!$J$5:$J$44&gt;=5)*Etikettendaten!$K$5:$K$44)=0,"",IFERROR(IF(INDEX(Etikettendaten!$D$5:$D$44,SUMPRODUCT((Etikettendaten!$I$5:$I$44&lt;=5)*(Etikettendaten!$J$5:$J$44&gt;=5)*Etikettendaten!$K$5:$K$44))=0,"",INDEX(Etikettendaten!$D$5:$D$44,SUMPRODUCT((Etikettendaten!$I$5:$I$44&lt;=5)*(Etikettendaten!$J$5:$J$44&gt;=5)*Etikettendaten!$K$5:$K$44))),""))</f>
        <v>49074 Osnabrück</v>
      </c>
      <c r="F11" s="31"/>
      <c r="H11" s="31" t="str">
        <f>IF(SUMPRODUCT((Etikettendaten!$I$5:$I$44&lt;=6)*(Etikettendaten!$J$5:$J$44&gt;=6)*Etikettendaten!$K$5:$K$44)=0,"",IFERROR(IF(INDEX(Etikettendaten!$D$5:$D$44,SUMPRODUCT((Etikettendaten!$I$5:$I$44&lt;=6)*(Etikettendaten!$J$5:$J$44&gt;=6)*Etikettendaten!$K$5:$K$44))=0,"",INDEX(Etikettendaten!$D$5:$D$44,SUMPRODUCT((Etikettendaten!$I$5:$I$44&lt;=6)*(Etikettendaten!$J$5:$J$44&gt;=6)*Etikettendaten!$K$5:$K$44))),""))</f>
        <v>26122 Oldenburg</v>
      </c>
      <c r="I11" s="31"/>
    </row>
    <row r="12" spans="1:10" ht="15.75" customHeight="1" x14ac:dyDescent="0.25">
      <c r="B12" s="32" t="str">
        <f>IF(SUMPRODUCT((Etikettendaten!$I$5:$I$44&lt;=4)*(Etikettendaten!$J$5:$J$44&gt;=4)*Etikettendaten!$K$5:$K$44)=0,"",IFERROR(IF(INDEX(Etikettendaten!$E$5:$E$44,SUMPRODUCT((Etikettendaten!$I$5:$I$44&lt;=4)*(Etikettendaten!$J$5:$J$44&gt;=4)*Etikettendaten!$K$5:$K$44))=0,"",INDEX(Etikettendaten!$E$5:$E$44,SUMPRODUCT((Etikettendaten!$I$5:$I$44&lt;=4)*(Etikettendaten!$J$5:$J$44&gt;=4)*Etikettendaten!$K$5:$K$44))),""))</f>
        <v/>
      </c>
      <c r="C12" s="32"/>
      <c r="E12" s="32" t="str">
        <f>IF(SUMPRODUCT((Etikettendaten!$I$5:$I$44&lt;=5)*(Etikettendaten!$J$5:$J$44&gt;=5)*Etikettendaten!$K$5:$K$44)=0,"",IFERROR(IF(INDEX(Etikettendaten!$E$5:$E$44,SUMPRODUCT((Etikettendaten!$I$5:$I$44&lt;=5)*(Etikettendaten!$J$5:$J$44&gt;=5)*Etikettendaten!$K$5:$K$44))=0,"",INDEX(Etikettendaten!$E$5:$E$44,SUMPRODUCT((Etikettendaten!$I$5:$I$44&lt;=5)*(Etikettendaten!$J$5:$J$44&gt;=5)*Etikettendaten!$K$5:$K$44))),""))</f>
        <v/>
      </c>
      <c r="F12" s="32"/>
      <c r="H12" s="32" t="str">
        <f>IF(SUMPRODUCT((Etikettendaten!$I$5:$I$44&lt;=6)*(Etikettendaten!$J$5:$J$44&gt;=6)*Etikettendaten!$K$5:$K$44)=0,"",IFERROR(IF(INDEX(Etikettendaten!$E$5:$E$44,SUMPRODUCT((Etikettendaten!$I$5:$I$44&lt;=6)*(Etikettendaten!$J$5:$J$44&gt;=6)*Etikettendaten!$K$5:$K$44))=0,"",INDEX(Etikettendaten!$E$5:$E$44,SUMPRODUCT((Etikettendaten!$I$5:$I$44&lt;=6)*(Etikettendaten!$J$5:$J$44&gt;=6)*Etikettendaten!$K$5:$K$44))),""))</f>
        <v>Aktion 2026</v>
      </c>
      <c r="I12" s="32"/>
    </row>
    <row r="13" spans="1:10" ht="7.5" customHeight="1" x14ac:dyDescent="0.25"/>
    <row r="14" spans="1:10" ht="19.5" customHeight="1" x14ac:dyDescent="0.25">
      <c r="B14" s="30" t="str">
        <f>IF(SUMPRODUCT((Etikettendaten!$I$5:$I$44&lt;=7)*(Etikettendaten!$J$5:$J$44&gt;=7)*Etikettendaten!$K$5:$K$44)=0,"",IFERROR(IF(INDEX(Etikettendaten!$B$5:$B$44,SUMPRODUCT((Etikettendaten!$I$5:$I$44&lt;=7)*(Etikettendaten!$J$5:$J$44&gt;=7)*Etikettendaten!$K$5:$K$44))=0,"",INDEX(Etikettendaten!$B$5:$B$44,SUMPRODUCT((Etikettendaten!$I$5:$I$44&lt;=7)*(Etikettendaten!$J$5:$J$44&gt;=7)*Etikettendaten!$K$5:$K$44))),""))</f>
        <v>Café Sonnenblume</v>
      </c>
      <c r="C14" s="30"/>
      <c r="E14" s="30" t="str">
        <f>IF(SUMPRODUCT((Etikettendaten!$I$5:$I$44&lt;=8)*(Etikettendaten!$J$5:$J$44&gt;=8)*Etikettendaten!$K$5:$K$44)=0,"",IFERROR(IF(INDEX(Etikettendaten!$B$5:$B$44,SUMPRODUCT((Etikettendaten!$I$5:$I$44&lt;=8)*(Etikettendaten!$J$5:$J$44&gt;=8)*Etikettendaten!$K$5:$K$44))=0,"",INDEX(Etikettendaten!$B$5:$B$44,SUMPRODUCT((Etikettendaten!$I$5:$I$44&lt;=8)*(Etikettendaten!$J$5:$J$44&gt;=8)*Etikettendaten!$K$5:$K$44))),""))</f>
        <v>Café Sonnenblume</v>
      </c>
      <c r="F14" s="30"/>
      <c r="H14" s="30" t="str">
        <f>IF(SUMPRODUCT((Etikettendaten!$I$5:$I$44&lt;=9)*(Etikettendaten!$J$5:$J$44&gt;=9)*Etikettendaten!$K$5:$K$44)=0,"",IFERROR(IF(INDEX(Etikettendaten!$B$5:$B$44,SUMPRODUCT((Etikettendaten!$I$5:$I$44&lt;=9)*(Etikettendaten!$J$5:$J$44&gt;=9)*Etikettendaten!$K$5:$K$44))=0,"",INDEX(Etikettendaten!$B$5:$B$44,SUMPRODUCT((Etikettendaten!$I$5:$I$44&lt;=9)*(Etikettendaten!$J$5:$J$44&gt;=9)*Etikettendaten!$K$5:$K$44))),""))</f>
        <v>Grünwerk e. V.</v>
      </c>
      <c r="I14" s="30"/>
    </row>
    <row r="15" spans="1:10" ht="15.75" customHeight="1" x14ac:dyDescent="0.25">
      <c r="B15" s="31" t="str">
        <f>IF(SUMPRODUCT((Etikettendaten!$I$5:$I$44&lt;=7)*(Etikettendaten!$J$5:$J$44&gt;=7)*Etikettendaten!$K$5:$K$44)=0,"",IFERROR(IF(INDEX(Etikettendaten!$C$5:$C$44,SUMPRODUCT((Etikettendaten!$I$5:$I$44&lt;=7)*(Etikettendaten!$J$5:$J$44&gt;=7)*Etikettendaten!$K$5:$K$44))=0,"",INDEX(Etikettendaten!$C$5:$C$44,SUMPRODUCT((Etikettendaten!$I$5:$I$44&lt;=7)*(Etikettendaten!$J$5:$J$44&gt;=7)*Etikettendaten!$K$5:$K$44))),""))</f>
        <v>Marktplatz 9</v>
      </c>
      <c r="C15" s="31"/>
      <c r="E15" s="31" t="str">
        <f>IF(SUMPRODUCT((Etikettendaten!$I$5:$I$44&lt;=8)*(Etikettendaten!$J$5:$J$44&gt;=8)*Etikettendaten!$K$5:$K$44)=0,"",IFERROR(IF(INDEX(Etikettendaten!$C$5:$C$44,SUMPRODUCT((Etikettendaten!$I$5:$I$44&lt;=8)*(Etikettendaten!$J$5:$J$44&gt;=8)*Etikettendaten!$K$5:$K$44))=0,"",INDEX(Etikettendaten!$C$5:$C$44,SUMPRODUCT((Etikettendaten!$I$5:$I$44&lt;=8)*(Etikettendaten!$J$5:$J$44&gt;=8)*Etikettendaten!$K$5:$K$44))),""))</f>
        <v>Marktplatz 9</v>
      </c>
      <c r="F15" s="31"/>
      <c r="H15" s="31" t="str">
        <f>IF(SUMPRODUCT((Etikettendaten!$I$5:$I$44&lt;=9)*(Etikettendaten!$J$5:$J$44&gt;=9)*Etikettendaten!$K$5:$K$44)=0,"",IFERROR(IF(INDEX(Etikettendaten!$C$5:$C$44,SUMPRODUCT((Etikettendaten!$I$5:$I$44&lt;=9)*(Etikettendaten!$J$5:$J$44&gt;=9)*Etikettendaten!$K$5:$K$44))=0,"",INDEX(Etikettendaten!$C$5:$C$44,SUMPRODUCT((Etikettendaten!$I$5:$I$44&lt;=9)*(Etikettendaten!$J$5:$J$44&gt;=9)*Etikettendaten!$K$5:$K$44))),""))</f>
        <v>Am Deich 44</v>
      </c>
      <c r="I15" s="31"/>
    </row>
    <row r="16" spans="1:10" ht="15.75" customHeight="1" x14ac:dyDescent="0.25">
      <c r="B16" s="31" t="str">
        <f>IF(SUMPRODUCT((Etikettendaten!$I$5:$I$44&lt;=7)*(Etikettendaten!$J$5:$J$44&gt;=7)*Etikettendaten!$K$5:$K$44)=0,"",IFERROR(IF(INDEX(Etikettendaten!$D$5:$D$44,SUMPRODUCT((Etikettendaten!$I$5:$I$44&lt;=7)*(Etikettendaten!$J$5:$J$44&gt;=7)*Etikettendaten!$K$5:$K$44))=0,"",INDEX(Etikettendaten!$D$5:$D$44,SUMPRODUCT((Etikettendaten!$I$5:$I$44&lt;=7)*(Etikettendaten!$J$5:$J$44&gt;=7)*Etikettendaten!$K$5:$K$44))),""))</f>
        <v>26122 Oldenburg</v>
      </c>
      <c r="C16" s="31"/>
      <c r="E16" s="31" t="str">
        <f>IF(SUMPRODUCT((Etikettendaten!$I$5:$I$44&lt;=8)*(Etikettendaten!$J$5:$J$44&gt;=8)*Etikettendaten!$K$5:$K$44)=0,"",IFERROR(IF(INDEX(Etikettendaten!$D$5:$D$44,SUMPRODUCT((Etikettendaten!$I$5:$I$44&lt;=8)*(Etikettendaten!$J$5:$J$44&gt;=8)*Etikettendaten!$K$5:$K$44))=0,"",INDEX(Etikettendaten!$D$5:$D$44,SUMPRODUCT((Etikettendaten!$I$5:$I$44&lt;=8)*(Etikettendaten!$J$5:$J$44&gt;=8)*Etikettendaten!$K$5:$K$44))),""))</f>
        <v>26122 Oldenburg</v>
      </c>
      <c r="F16" s="31"/>
      <c r="H16" s="31" t="str">
        <f>IF(SUMPRODUCT((Etikettendaten!$I$5:$I$44&lt;=9)*(Etikettendaten!$J$5:$J$44&gt;=9)*Etikettendaten!$K$5:$K$44)=0,"",IFERROR(IF(INDEX(Etikettendaten!$D$5:$D$44,SUMPRODUCT((Etikettendaten!$I$5:$I$44&lt;=9)*(Etikettendaten!$J$5:$J$44&gt;=9)*Etikettendaten!$K$5:$K$44))=0,"",INDEX(Etikettendaten!$D$5:$D$44,SUMPRODUCT((Etikettendaten!$I$5:$I$44&lt;=9)*(Etikettendaten!$J$5:$J$44&gt;=9)*Etikettendaten!$K$5:$K$44))),""))</f>
        <v>26382 Wilhelmshaven</v>
      </c>
      <c r="I16" s="31"/>
    </row>
    <row r="17" spans="2:9" ht="15.75" customHeight="1" x14ac:dyDescent="0.25">
      <c r="B17" s="32" t="str">
        <f>IF(SUMPRODUCT((Etikettendaten!$I$5:$I$44&lt;=7)*(Etikettendaten!$J$5:$J$44&gt;=7)*Etikettendaten!$K$5:$K$44)=0,"",IFERROR(IF(INDEX(Etikettendaten!$E$5:$E$44,SUMPRODUCT((Etikettendaten!$I$5:$I$44&lt;=7)*(Etikettendaten!$J$5:$J$44&gt;=7)*Etikettendaten!$K$5:$K$44))=0,"",INDEX(Etikettendaten!$E$5:$E$44,SUMPRODUCT((Etikettendaten!$I$5:$I$44&lt;=7)*(Etikettendaten!$J$5:$J$44&gt;=7)*Etikettendaten!$K$5:$K$44))),""))</f>
        <v>Aktion 2026</v>
      </c>
      <c r="C17" s="32"/>
      <c r="E17" s="32" t="str">
        <f>IF(SUMPRODUCT((Etikettendaten!$I$5:$I$44&lt;=8)*(Etikettendaten!$J$5:$J$44&gt;=8)*Etikettendaten!$K$5:$K$44)=0,"",IFERROR(IF(INDEX(Etikettendaten!$E$5:$E$44,SUMPRODUCT((Etikettendaten!$I$5:$I$44&lt;=8)*(Etikettendaten!$J$5:$J$44&gt;=8)*Etikettendaten!$K$5:$K$44))=0,"",INDEX(Etikettendaten!$E$5:$E$44,SUMPRODUCT((Etikettendaten!$I$5:$I$44&lt;=8)*(Etikettendaten!$J$5:$J$44&gt;=8)*Etikettendaten!$K$5:$K$44))),""))</f>
        <v>Aktion 2026</v>
      </c>
      <c r="F17" s="32"/>
      <c r="H17" s="32" t="str">
        <f>IF(SUMPRODUCT((Etikettendaten!$I$5:$I$44&lt;=9)*(Etikettendaten!$J$5:$J$44&gt;=9)*Etikettendaten!$K$5:$K$44)=0,"",IFERROR(IF(INDEX(Etikettendaten!$E$5:$E$44,SUMPRODUCT((Etikettendaten!$I$5:$I$44&lt;=9)*(Etikettendaten!$J$5:$J$44&gt;=9)*Etikettendaten!$K$5:$K$44))=0,"",INDEX(Etikettendaten!$E$5:$E$44,SUMPRODUCT((Etikettendaten!$I$5:$I$44&lt;=9)*(Etikettendaten!$J$5:$J$44&gt;=9)*Etikettendaten!$K$5:$K$44))),""))</f>
        <v>Mitglied 2026</v>
      </c>
      <c r="I17" s="32"/>
    </row>
    <row r="18" spans="2:9" ht="7.5" customHeight="1" x14ac:dyDescent="0.25"/>
    <row r="19" spans="2:9" ht="19.5" customHeight="1" x14ac:dyDescent="0.25">
      <c r="B19" s="30" t="str">
        <f>IF(SUMPRODUCT((Etikettendaten!$I$5:$I$44&lt;=10)*(Etikettendaten!$J$5:$J$44&gt;=10)*Etikettendaten!$K$5:$K$44)=0,"",IFERROR(IF(INDEX(Etikettendaten!$B$5:$B$44,SUMPRODUCT((Etikettendaten!$I$5:$I$44&lt;=10)*(Etikettendaten!$J$5:$J$44&gt;=10)*Etikettendaten!$K$5:$K$44))=0,"",INDEX(Etikettendaten!$B$5:$B$44,SUMPRODUCT((Etikettendaten!$I$5:$I$44&lt;=10)*(Etikettendaten!$J$5:$J$44&gt;=10)*Etikettendaten!$K$5:$K$44))),""))</f>
        <v>Frau Sina Vogt</v>
      </c>
      <c r="C19" s="30"/>
      <c r="E19" s="30" t="str">
        <f>IF(SUMPRODUCT((Etikettendaten!$I$5:$I$44&lt;=11)*(Etikettendaten!$J$5:$J$44&gt;=11)*Etikettendaten!$K$5:$K$44)=0,"",IFERROR(IF(INDEX(Etikettendaten!$B$5:$B$44,SUMPRODUCT((Etikettendaten!$I$5:$I$44&lt;=11)*(Etikettendaten!$J$5:$J$44&gt;=11)*Etikettendaten!$K$5:$K$44))=0,"",INDEX(Etikettendaten!$B$5:$B$44,SUMPRODUCT((Etikettendaten!$I$5:$I$44&lt;=11)*(Etikettendaten!$J$5:$J$44&gt;=11)*Etikettendaten!$K$5:$K$44))),""))</f>
        <v>Frau Sina Vogt</v>
      </c>
      <c r="F19" s="30"/>
      <c r="H19" s="30" t="str">
        <f>IF(SUMPRODUCT((Etikettendaten!$I$5:$I$44&lt;=12)*(Etikettendaten!$J$5:$J$44&gt;=12)*Etikettendaten!$K$5:$K$44)=0,"",IFERROR(IF(INDEX(Etikettendaten!$B$5:$B$44,SUMPRODUCT((Etikettendaten!$I$5:$I$44&lt;=12)*(Etikettendaten!$J$5:$J$44&gt;=12)*Etikettendaten!$K$5:$K$44))=0,"",INDEX(Etikettendaten!$B$5:$B$44,SUMPRODUCT((Etikettendaten!$I$5:$I$44&lt;=12)*(Etikettendaten!$J$5:$J$44&gt;=12)*Etikettendaten!$K$5:$K$44))),""))</f>
        <v>Atelier Federweiß</v>
      </c>
      <c r="I19" s="30"/>
    </row>
    <row r="20" spans="2:9" ht="15.75" customHeight="1" x14ac:dyDescent="0.25">
      <c r="B20" s="31" t="str">
        <f>IF(SUMPRODUCT((Etikettendaten!$I$5:$I$44&lt;=10)*(Etikettendaten!$J$5:$J$44&gt;=10)*Etikettendaten!$K$5:$K$44)=0,"",IFERROR(IF(INDEX(Etikettendaten!$C$5:$C$44,SUMPRODUCT((Etikettendaten!$I$5:$I$44&lt;=10)*(Etikettendaten!$J$5:$J$44&gt;=10)*Etikettendaten!$K$5:$K$44))=0,"",INDEX(Etikettendaten!$C$5:$C$44,SUMPRODUCT((Etikettendaten!$I$5:$I$44&lt;=10)*(Etikettendaten!$J$5:$J$44&gt;=10)*Etikettendaten!$K$5:$K$44))),""))</f>
        <v>Birkenstraße 2</v>
      </c>
      <c r="C20" s="31"/>
      <c r="E20" s="31" t="str">
        <f>IF(SUMPRODUCT((Etikettendaten!$I$5:$I$44&lt;=11)*(Etikettendaten!$J$5:$J$44&gt;=11)*Etikettendaten!$K$5:$K$44)=0,"",IFERROR(IF(INDEX(Etikettendaten!$C$5:$C$44,SUMPRODUCT((Etikettendaten!$I$5:$I$44&lt;=11)*(Etikettendaten!$J$5:$J$44&gt;=11)*Etikettendaten!$K$5:$K$44))=0,"",INDEX(Etikettendaten!$C$5:$C$44,SUMPRODUCT((Etikettendaten!$I$5:$I$44&lt;=11)*(Etikettendaten!$J$5:$J$44&gt;=11)*Etikettendaten!$K$5:$K$44))),""))</f>
        <v>Birkenstraße 2</v>
      </c>
      <c r="F20" s="31"/>
      <c r="H20" s="31" t="str">
        <f>IF(SUMPRODUCT((Etikettendaten!$I$5:$I$44&lt;=12)*(Etikettendaten!$J$5:$J$44&gt;=12)*Etikettendaten!$K$5:$K$44)=0,"",IFERROR(IF(INDEX(Etikettendaten!$C$5:$C$44,SUMPRODUCT((Etikettendaten!$I$5:$I$44&lt;=12)*(Etikettendaten!$J$5:$J$44&gt;=12)*Etikettendaten!$K$5:$K$44))=0,"",INDEX(Etikettendaten!$C$5:$C$44,SUMPRODUCT((Etikettendaten!$I$5:$I$44&lt;=12)*(Etikettendaten!$J$5:$J$44&gt;=12)*Etikettendaten!$K$5:$K$44))),""))</f>
        <v>Kunstgasse 7</v>
      </c>
      <c r="I20" s="31"/>
    </row>
    <row r="21" spans="2:9" ht="15.75" customHeight="1" x14ac:dyDescent="0.25">
      <c r="B21" s="31" t="str">
        <f>IF(SUMPRODUCT((Etikettendaten!$I$5:$I$44&lt;=10)*(Etikettendaten!$J$5:$J$44&gt;=10)*Etikettendaten!$K$5:$K$44)=0,"",IFERROR(IF(INDEX(Etikettendaten!$D$5:$D$44,SUMPRODUCT((Etikettendaten!$I$5:$I$44&lt;=10)*(Etikettendaten!$J$5:$J$44&gt;=10)*Etikettendaten!$K$5:$K$44))=0,"",INDEX(Etikettendaten!$D$5:$D$44,SUMPRODUCT((Etikettendaten!$I$5:$I$44&lt;=10)*(Etikettendaten!$J$5:$J$44&gt;=10)*Etikettendaten!$K$5:$K$44))),""))</f>
        <v>26160 Bad Zwischenahn</v>
      </c>
      <c r="C21" s="31"/>
      <c r="E21" s="31" t="str">
        <f>IF(SUMPRODUCT((Etikettendaten!$I$5:$I$44&lt;=11)*(Etikettendaten!$J$5:$J$44&gt;=11)*Etikettendaten!$K$5:$K$44)=0,"",IFERROR(IF(INDEX(Etikettendaten!$D$5:$D$44,SUMPRODUCT((Etikettendaten!$I$5:$I$44&lt;=11)*(Etikettendaten!$J$5:$J$44&gt;=11)*Etikettendaten!$K$5:$K$44))=0,"",INDEX(Etikettendaten!$D$5:$D$44,SUMPRODUCT((Etikettendaten!$I$5:$I$44&lt;=11)*(Etikettendaten!$J$5:$J$44&gt;=11)*Etikettendaten!$K$5:$K$44))),""))</f>
        <v>26160 Bad Zwischenahn</v>
      </c>
      <c r="F21" s="31"/>
      <c r="H21" s="31" t="str">
        <f>IF(SUMPRODUCT((Etikettendaten!$I$5:$I$44&lt;=12)*(Etikettendaten!$J$5:$J$44&gt;=12)*Etikettendaten!$K$5:$K$44)=0,"",IFERROR(IF(INDEX(Etikettendaten!$D$5:$D$44,SUMPRODUCT((Etikettendaten!$I$5:$I$44&lt;=12)*(Etikettendaten!$J$5:$J$44&gt;=12)*Etikettendaten!$K$5:$K$44))=0,"",INDEX(Etikettendaten!$D$5:$D$44,SUMPRODUCT((Etikettendaten!$I$5:$I$44&lt;=12)*(Etikettendaten!$J$5:$J$44&gt;=12)*Etikettendaten!$K$5:$K$44))),""))</f>
        <v>27568 Bremerhaven</v>
      </c>
      <c r="I21" s="31"/>
    </row>
    <row r="22" spans="2:9" ht="15.75" customHeight="1" x14ac:dyDescent="0.25">
      <c r="B22" s="32" t="str">
        <f>IF(SUMPRODUCT((Etikettendaten!$I$5:$I$44&lt;=10)*(Etikettendaten!$J$5:$J$44&gt;=10)*Etikettendaten!$K$5:$K$44)=0,"",IFERROR(IF(INDEX(Etikettendaten!$E$5:$E$44,SUMPRODUCT((Etikettendaten!$I$5:$I$44&lt;=10)*(Etikettendaten!$J$5:$J$44&gt;=10)*Etikettendaten!$K$5:$K$44))=0,"",INDEX(Etikettendaten!$E$5:$E$44,SUMPRODUCT((Etikettendaten!$I$5:$I$44&lt;=10)*(Etikettendaten!$J$5:$J$44&gt;=10)*Etikettendaten!$K$5:$K$44))),""))</f>
        <v/>
      </c>
      <c r="C22" s="32"/>
      <c r="E22" s="32" t="str">
        <f>IF(SUMPRODUCT((Etikettendaten!$I$5:$I$44&lt;=11)*(Etikettendaten!$J$5:$J$44&gt;=11)*Etikettendaten!$K$5:$K$44)=0,"",IFERROR(IF(INDEX(Etikettendaten!$E$5:$E$44,SUMPRODUCT((Etikettendaten!$I$5:$I$44&lt;=11)*(Etikettendaten!$J$5:$J$44&gt;=11)*Etikettendaten!$K$5:$K$44))=0,"",INDEX(Etikettendaten!$E$5:$E$44,SUMPRODUCT((Etikettendaten!$I$5:$I$44&lt;=11)*(Etikettendaten!$J$5:$J$44&gt;=11)*Etikettendaten!$K$5:$K$44))),""))</f>
        <v/>
      </c>
      <c r="F22" s="32"/>
      <c r="H22" s="32" t="str">
        <f>IF(SUMPRODUCT((Etikettendaten!$I$5:$I$44&lt;=12)*(Etikettendaten!$J$5:$J$44&gt;=12)*Etikettendaten!$K$5:$K$44)=0,"",IFERROR(IF(INDEX(Etikettendaten!$E$5:$E$44,SUMPRODUCT((Etikettendaten!$I$5:$I$44&lt;=12)*(Etikettendaten!$J$5:$J$44&gt;=12)*Etikettendaten!$K$5:$K$44))=0,"",INDEX(Etikettendaten!$E$5:$E$44,SUMPRODUCT((Etikettendaten!$I$5:$I$44&lt;=12)*(Etikettendaten!$J$5:$J$44&gt;=12)*Etikettendaten!$K$5:$K$44))),""))</f>
        <v/>
      </c>
      <c r="I22" s="32"/>
    </row>
    <row r="23" spans="2:9" ht="7.5" customHeight="1" x14ac:dyDescent="0.25"/>
    <row r="24" spans="2:9" ht="19.5" customHeight="1" x14ac:dyDescent="0.25">
      <c r="B24" s="30" t="str">
        <f>IF(SUMPRODUCT((Etikettendaten!$I$5:$I$44&lt;=13)*(Etikettendaten!$J$5:$J$44&gt;=13)*Etikettendaten!$K$5:$K$44)=0,"",IFERROR(IF(INDEX(Etikettendaten!$B$5:$B$44,SUMPRODUCT((Etikettendaten!$I$5:$I$44&lt;=13)*(Etikettendaten!$J$5:$J$44&gt;=13)*Etikettendaten!$K$5:$K$44))=0,"",INDEX(Etikettendaten!$B$5:$B$44,SUMPRODUCT((Etikettendaten!$I$5:$I$44&lt;=13)*(Etikettendaten!$J$5:$J$44&gt;=13)*Etikettendaten!$K$5:$K$44))),""))</f>
        <v>Herr Jonas Keller</v>
      </c>
      <c r="C24" s="30"/>
      <c r="E24" s="30" t="str">
        <f>IF(SUMPRODUCT((Etikettendaten!$I$5:$I$44&lt;=14)*(Etikettendaten!$J$5:$J$44&gt;=14)*Etikettendaten!$K$5:$K$44)=0,"",IFERROR(IF(INDEX(Etikettendaten!$B$5:$B$44,SUMPRODUCT((Etikettendaten!$I$5:$I$44&lt;=14)*(Etikettendaten!$J$5:$J$44&gt;=14)*Etikettendaten!$K$5:$K$44))=0,"",INDEX(Etikettendaten!$B$5:$B$44,SUMPRODUCT((Etikettendaten!$I$5:$I$44&lt;=14)*(Etikettendaten!$J$5:$J$44&gt;=14)*Etikettendaten!$K$5:$K$44))),""))</f>
        <v>Bäckerei Kornblume</v>
      </c>
      <c r="F24" s="30"/>
      <c r="H24" s="30" t="str">
        <f>IF(SUMPRODUCT((Etikettendaten!$I$5:$I$44&lt;=15)*(Etikettendaten!$J$5:$J$44&gt;=15)*Etikettendaten!$K$5:$K$44)=0,"",IFERROR(IF(INDEX(Etikettendaten!$B$5:$B$44,SUMPRODUCT((Etikettendaten!$I$5:$I$44&lt;=15)*(Etikettendaten!$J$5:$J$44&gt;=15)*Etikettendaten!$K$5:$K$44))=0,"",INDEX(Etikettendaten!$B$5:$B$44,SUMPRODUCT((Etikettendaten!$I$5:$I$44&lt;=15)*(Etikettendaten!$J$5:$J$44&gt;=15)*Etikettendaten!$K$5:$K$44))),""))</f>
        <v>Bäckerei Kornblume</v>
      </c>
      <c r="I24" s="30"/>
    </row>
    <row r="25" spans="2:9" ht="15.75" customHeight="1" x14ac:dyDescent="0.25">
      <c r="B25" s="31" t="str">
        <f>IF(SUMPRODUCT((Etikettendaten!$I$5:$I$44&lt;=13)*(Etikettendaten!$J$5:$J$44&gt;=13)*Etikettendaten!$K$5:$K$44)=0,"",IFERROR(IF(INDEX(Etikettendaten!$C$5:$C$44,SUMPRODUCT((Etikettendaten!$I$5:$I$44&lt;=13)*(Etikettendaten!$J$5:$J$44&gt;=13)*Etikettendaten!$K$5:$K$44))=0,"",INDEX(Etikettendaten!$C$5:$C$44,SUMPRODUCT((Etikettendaten!$I$5:$I$44&lt;=13)*(Etikettendaten!$J$5:$J$44&gt;=13)*Etikettendaten!$K$5:$K$44))),""))</f>
        <v>Talstraße 15</v>
      </c>
      <c r="C25" s="31"/>
      <c r="E25" s="31" t="str">
        <f>IF(SUMPRODUCT((Etikettendaten!$I$5:$I$44&lt;=14)*(Etikettendaten!$J$5:$J$44&gt;=14)*Etikettendaten!$K$5:$K$44)=0,"",IFERROR(IF(INDEX(Etikettendaten!$C$5:$C$44,SUMPRODUCT((Etikettendaten!$I$5:$I$44&lt;=14)*(Etikettendaten!$J$5:$J$44&gt;=14)*Etikettendaten!$K$5:$K$44))=0,"",INDEX(Etikettendaten!$C$5:$C$44,SUMPRODUCT((Etikettendaten!$I$5:$I$44&lt;=14)*(Etikettendaten!$J$5:$J$44&gt;=14)*Etikettendaten!$K$5:$K$44))),""))</f>
        <v>Mühlenweg 3</v>
      </c>
      <c r="F25" s="31"/>
      <c r="H25" s="31" t="str">
        <f>IF(SUMPRODUCT((Etikettendaten!$I$5:$I$44&lt;=15)*(Etikettendaten!$J$5:$J$44&gt;=15)*Etikettendaten!$K$5:$K$44)=0,"",IFERROR(IF(INDEX(Etikettendaten!$C$5:$C$44,SUMPRODUCT((Etikettendaten!$I$5:$I$44&lt;=15)*(Etikettendaten!$J$5:$J$44&gt;=15)*Etikettendaten!$K$5:$K$44))=0,"",INDEX(Etikettendaten!$C$5:$C$44,SUMPRODUCT((Etikettendaten!$I$5:$I$44&lt;=15)*(Etikettendaten!$J$5:$J$44&gt;=15)*Etikettendaten!$K$5:$K$44))),""))</f>
        <v>Mühlenweg 3</v>
      </c>
      <c r="I25" s="31"/>
    </row>
    <row r="26" spans="2:9" ht="15.75" customHeight="1" x14ac:dyDescent="0.25">
      <c r="B26" s="31" t="str">
        <f>IF(SUMPRODUCT((Etikettendaten!$I$5:$I$44&lt;=13)*(Etikettendaten!$J$5:$J$44&gt;=13)*Etikettendaten!$K$5:$K$44)=0,"",IFERROR(IF(INDEX(Etikettendaten!$D$5:$D$44,SUMPRODUCT((Etikettendaten!$I$5:$I$44&lt;=13)*(Etikettendaten!$J$5:$J$44&gt;=13)*Etikettendaten!$K$5:$K$44))=0,"",INDEX(Etikettendaten!$D$5:$D$44,SUMPRODUCT((Etikettendaten!$I$5:$I$44&lt;=13)*(Etikettendaten!$J$5:$J$44&gt;=13)*Etikettendaten!$K$5:$K$44))),""))</f>
        <v>26721 Emden</v>
      </c>
      <c r="C26" s="31"/>
      <c r="E26" s="31" t="str">
        <f>IF(SUMPRODUCT((Etikettendaten!$I$5:$I$44&lt;=14)*(Etikettendaten!$J$5:$J$44&gt;=14)*Etikettendaten!$K$5:$K$44)=0,"",IFERROR(IF(INDEX(Etikettendaten!$D$5:$D$44,SUMPRODUCT((Etikettendaten!$I$5:$I$44&lt;=14)*(Etikettendaten!$J$5:$J$44&gt;=14)*Etikettendaten!$K$5:$K$44))=0,"",INDEX(Etikettendaten!$D$5:$D$44,SUMPRODUCT((Etikettendaten!$I$5:$I$44&lt;=14)*(Etikettendaten!$J$5:$J$44&gt;=14)*Etikettendaten!$K$5:$K$44))),""))</f>
        <v>26135 Oldenburg</v>
      </c>
      <c r="F26" s="31"/>
      <c r="H26" s="31" t="str">
        <f>IF(SUMPRODUCT((Etikettendaten!$I$5:$I$44&lt;=15)*(Etikettendaten!$J$5:$J$44&gt;=15)*Etikettendaten!$K$5:$K$44)=0,"",IFERROR(IF(INDEX(Etikettendaten!$D$5:$D$44,SUMPRODUCT((Etikettendaten!$I$5:$I$44&lt;=15)*(Etikettendaten!$J$5:$J$44&gt;=15)*Etikettendaten!$K$5:$K$44))=0,"",INDEX(Etikettendaten!$D$5:$D$44,SUMPRODUCT((Etikettendaten!$I$5:$I$44&lt;=15)*(Etikettendaten!$J$5:$J$44&gt;=15)*Etikettendaten!$K$5:$K$44))),""))</f>
        <v>26135 Oldenburg</v>
      </c>
      <c r="I26" s="31"/>
    </row>
    <row r="27" spans="2:9" ht="15.75" customHeight="1" x14ac:dyDescent="0.25">
      <c r="B27" s="32" t="str">
        <f>IF(SUMPRODUCT((Etikettendaten!$I$5:$I$44&lt;=13)*(Etikettendaten!$J$5:$J$44&gt;=13)*Etikettendaten!$K$5:$K$44)=0,"",IFERROR(IF(INDEX(Etikettendaten!$E$5:$E$44,SUMPRODUCT((Etikettendaten!$I$5:$I$44&lt;=13)*(Etikettendaten!$J$5:$J$44&gt;=13)*Etikettendaten!$K$5:$K$44))=0,"",INDEX(Etikettendaten!$E$5:$E$44,SUMPRODUCT((Etikettendaten!$I$5:$I$44&lt;=13)*(Etikettendaten!$J$5:$J$44&gt;=13)*Etikettendaten!$K$5:$K$44))),""))</f>
        <v>Gültig bis 12/2026</v>
      </c>
      <c r="C27" s="32"/>
      <c r="E27" s="32" t="str">
        <f>IF(SUMPRODUCT((Etikettendaten!$I$5:$I$44&lt;=14)*(Etikettendaten!$J$5:$J$44&gt;=14)*Etikettendaten!$K$5:$K$44)=0,"",IFERROR(IF(INDEX(Etikettendaten!$E$5:$E$44,SUMPRODUCT((Etikettendaten!$I$5:$I$44&lt;=14)*(Etikettendaten!$J$5:$J$44&gt;=14)*Etikettendaten!$K$5:$K$44))=0,"",INDEX(Etikettendaten!$E$5:$E$44,SUMPRODUCT((Etikettendaten!$I$5:$I$44&lt;=14)*(Etikettendaten!$J$5:$J$44&gt;=14)*Etikettendaten!$K$5:$K$44))),""))</f>
        <v/>
      </c>
      <c r="F27" s="32"/>
      <c r="H27" s="32" t="str">
        <f>IF(SUMPRODUCT((Etikettendaten!$I$5:$I$44&lt;=15)*(Etikettendaten!$J$5:$J$44&gt;=15)*Etikettendaten!$K$5:$K$44)=0,"",IFERROR(IF(INDEX(Etikettendaten!$E$5:$E$44,SUMPRODUCT((Etikettendaten!$I$5:$I$44&lt;=15)*(Etikettendaten!$J$5:$J$44&gt;=15)*Etikettendaten!$K$5:$K$44))=0,"",INDEX(Etikettendaten!$E$5:$E$44,SUMPRODUCT((Etikettendaten!$I$5:$I$44&lt;=15)*(Etikettendaten!$J$5:$J$44&gt;=15)*Etikettendaten!$K$5:$K$44))),""))</f>
        <v/>
      </c>
      <c r="I27" s="32"/>
    </row>
    <row r="28" spans="2:9" ht="7.5" customHeight="1" x14ac:dyDescent="0.25"/>
    <row r="29" spans="2:9" ht="19.5" customHeight="1" x14ac:dyDescent="0.25">
      <c r="B29" s="30" t="str">
        <f>IF(SUMPRODUCT((Etikettendaten!$I$5:$I$44&lt;=16)*(Etikettendaten!$J$5:$J$44&gt;=16)*Etikettendaten!$K$5:$K$44)=0,"",IFERROR(IF(INDEX(Etikettendaten!$B$5:$B$44,SUMPRODUCT((Etikettendaten!$I$5:$I$44&lt;=16)*(Etikettendaten!$J$5:$J$44&gt;=16)*Etikettendaten!$K$5:$K$44))=0,"",INDEX(Etikettendaten!$B$5:$B$44,SUMPRODUCT((Etikettendaten!$I$5:$I$44&lt;=16)*(Etikettendaten!$J$5:$J$44&gt;=16)*Etikettendaten!$K$5:$K$44))),""))</f>
        <v/>
      </c>
      <c r="C29" s="30"/>
      <c r="E29" s="30" t="str">
        <f>IF(SUMPRODUCT((Etikettendaten!$I$5:$I$44&lt;=17)*(Etikettendaten!$J$5:$J$44&gt;=17)*Etikettendaten!$K$5:$K$44)=0,"",IFERROR(IF(INDEX(Etikettendaten!$B$5:$B$44,SUMPRODUCT((Etikettendaten!$I$5:$I$44&lt;=17)*(Etikettendaten!$J$5:$J$44&gt;=17)*Etikettendaten!$K$5:$K$44))=0,"",INDEX(Etikettendaten!$B$5:$B$44,SUMPRODUCT((Etikettendaten!$I$5:$I$44&lt;=17)*(Etikettendaten!$J$5:$J$44&gt;=17)*Etikettendaten!$K$5:$K$44))),""))</f>
        <v/>
      </c>
      <c r="F29" s="30"/>
      <c r="H29" s="30" t="str">
        <f>IF(SUMPRODUCT((Etikettendaten!$I$5:$I$44&lt;=18)*(Etikettendaten!$J$5:$J$44&gt;=18)*Etikettendaten!$K$5:$K$44)=0,"",IFERROR(IF(INDEX(Etikettendaten!$B$5:$B$44,SUMPRODUCT((Etikettendaten!$I$5:$I$44&lt;=18)*(Etikettendaten!$J$5:$J$44&gt;=18)*Etikettendaten!$K$5:$K$44))=0,"",INDEX(Etikettendaten!$B$5:$B$44,SUMPRODUCT((Etikettendaten!$I$5:$I$44&lt;=18)*(Etikettendaten!$J$5:$J$44&gt;=18)*Etikettendaten!$K$5:$K$44))),""))</f>
        <v/>
      </c>
      <c r="I29" s="30"/>
    </row>
    <row r="30" spans="2:9" ht="15.75" customHeight="1" x14ac:dyDescent="0.25">
      <c r="B30" s="31" t="str">
        <f>IF(SUMPRODUCT((Etikettendaten!$I$5:$I$44&lt;=16)*(Etikettendaten!$J$5:$J$44&gt;=16)*Etikettendaten!$K$5:$K$44)=0,"",IFERROR(IF(INDEX(Etikettendaten!$C$5:$C$44,SUMPRODUCT((Etikettendaten!$I$5:$I$44&lt;=16)*(Etikettendaten!$J$5:$J$44&gt;=16)*Etikettendaten!$K$5:$K$44))=0,"",INDEX(Etikettendaten!$C$5:$C$44,SUMPRODUCT((Etikettendaten!$I$5:$I$44&lt;=16)*(Etikettendaten!$J$5:$J$44&gt;=16)*Etikettendaten!$K$5:$K$44))),""))</f>
        <v/>
      </c>
      <c r="C30" s="31"/>
      <c r="E30" s="31" t="str">
        <f>IF(SUMPRODUCT((Etikettendaten!$I$5:$I$44&lt;=17)*(Etikettendaten!$J$5:$J$44&gt;=17)*Etikettendaten!$K$5:$K$44)=0,"",IFERROR(IF(INDEX(Etikettendaten!$C$5:$C$44,SUMPRODUCT((Etikettendaten!$I$5:$I$44&lt;=17)*(Etikettendaten!$J$5:$J$44&gt;=17)*Etikettendaten!$K$5:$K$44))=0,"",INDEX(Etikettendaten!$C$5:$C$44,SUMPRODUCT((Etikettendaten!$I$5:$I$44&lt;=17)*(Etikettendaten!$J$5:$J$44&gt;=17)*Etikettendaten!$K$5:$K$44))),""))</f>
        <v/>
      </c>
      <c r="F30" s="31"/>
      <c r="H30" s="31" t="str">
        <f>IF(SUMPRODUCT((Etikettendaten!$I$5:$I$44&lt;=18)*(Etikettendaten!$J$5:$J$44&gt;=18)*Etikettendaten!$K$5:$K$44)=0,"",IFERROR(IF(INDEX(Etikettendaten!$C$5:$C$44,SUMPRODUCT((Etikettendaten!$I$5:$I$44&lt;=18)*(Etikettendaten!$J$5:$J$44&gt;=18)*Etikettendaten!$K$5:$K$44))=0,"",INDEX(Etikettendaten!$C$5:$C$44,SUMPRODUCT((Etikettendaten!$I$5:$I$44&lt;=18)*(Etikettendaten!$J$5:$J$44&gt;=18)*Etikettendaten!$K$5:$K$44))),""))</f>
        <v/>
      </c>
      <c r="I30" s="31"/>
    </row>
    <row r="31" spans="2:9" ht="15.75" customHeight="1" x14ac:dyDescent="0.25">
      <c r="B31" s="31" t="str">
        <f>IF(SUMPRODUCT((Etikettendaten!$I$5:$I$44&lt;=16)*(Etikettendaten!$J$5:$J$44&gt;=16)*Etikettendaten!$K$5:$K$44)=0,"",IFERROR(IF(INDEX(Etikettendaten!$D$5:$D$44,SUMPRODUCT((Etikettendaten!$I$5:$I$44&lt;=16)*(Etikettendaten!$J$5:$J$44&gt;=16)*Etikettendaten!$K$5:$K$44))=0,"",INDEX(Etikettendaten!$D$5:$D$44,SUMPRODUCT((Etikettendaten!$I$5:$I$44&lt;=16)*(Etikettendaten!$J$5:$J$44&gt;=16)*Etikettendaten!$K$5:$K$44))),""))</f>
        <v/>
      </c>
      <c r="C31" s="31"/>
      <c r="E31" s="31" t="str">
        <f>IF(SUMPRODUCT((Etikettendaten!$I$5:$I$44&lt;=17)*(Etikettendaten!$J$5:$J$44&gt;=17)*Etikettendaten!$K$5:$K$44)=0,"",IFERROR(IF(INDEX(Etikettendaten!$D$5:$D$44,SUMPRODUCT((Etikettendaten!$I$5:$I$44&lt;=17)*(Etikettendaten!$J$5:$J$44&gt;=17)*Etikettendaten!$K$5:$K$44))=0,"",INDEX(Etikettendaten!$D$5:$D$44,SUMPRODUCT((Etikettendaten!$I$5:$I$44&lt;=17)*(Etikettendaten!$J$5:$J$44&gt;=17)*Etikettendaten!$K$5:$K$44))),""))</f>
        <v/>
      </c>
      <c r="F31" s="31"/>
      <c r="H31" s="31" t="str">
        <f>IF(SUMPRODUCT((Etikettendaten!$I$5:$I$44&lt;=18)*(Etikettendaten!$J$5:$J$44&gt;=18)*Etikettendaten!$K$5:$K$44)=0,"",IFERROR(IF(INDEX(Etikettendaten!$D$5:$D$44,SUMPRODUCT((Etikettendaten!$I$5:$I$44&lt;=18)*(Etikettendaten!$J$5:$J$44&gt;=18)*Etikettendaten!$K$5:$K$44))=0,"",INDEX(Etikettendaten!$D$5:$D$44,SUMPRODUCT((Etikettendaten!$I$5:$I$44&lt;=18)*(Etikettendaten!$J$5:$J$44&gt;=18)*Etikettendaten!$K$5:$K$44))),""))</f>
        <v/>
      </c>
      <c r="I31" s="31"/>
    </row>
    <row r="32" spans="2:9" ht="15.75" customHeight="1" x14ac:dyDescent="0.25">
      <c r="B32" s="32" t="str">
        <f>IF(SUMPRODUCT((Etikettendaten!$I$5:$I$44&lt;=16)*(Etikettendaten!$J$5:$J$44&gt;=16)*Etikettendaten!$K$5:$K$44)=0,"",IFERROR(IF(INDEX(Etikettendaten!$E$5:$E$44,SUMPRODUCT((Etikettendaten!$I$5:$I$44&lt;=16)*(Etikettendaten!$J$5:$J$44&gt;=16)*Etikettendaten!$K$5:$K$44))=0,"",INDEX(Etikettendaten!$E$5:$E$44,SUMPRODUCT((Etikettendaten!$I$5:$I$44&lt;=16)*(Etikettendaten!$J$5:$J$44&gt;=16)*Etikettendaten!$K$5:$K$44))),""))</f>
        <v/>
      </c>
      <c r="C32" s="32"/>
      <c r="E32" s="32" t="str">
        <f>IF(SUMPRODUCT((Etikettendaten!$I$5:$I$44&lt;=17)*(Etikettendaten!$J$5:$J$44&gt;=17)*Etikettendaten!$K$5:$K$44)=0,"",IFERROR(IF(INDEX(Etikettendaten!$E$5:$E$44,SUMPRODUCT((Etikettendaten!$I$5:$I$44&lt;=17)*(Etikettendaten!$J$5:$J$44&gt;=17)*Etikettendaten!$K$5:$K$44))=0,"",INDEX(Etikettendaten!$E$5:$E$44,SUMPRODUCT((Etikettendaten!$I$5:$I$44&lt;=17)*(Etikettendaten!$J$5:$J$44&gt;=17)*Etikettendaten!$K$5:$K$44))),""))</f>
        <v/>
      </c>
      <c r="F32" s="32"/>
      <c r="H32" s="32" t="str">
        <f>IF(SUMPRODUCT((Etikettendaten!$I$5:$I$44&lt;=18)*(Etikettendaten!$J$5:$J$44&gt;=18)*Etikettendaten!$K$5:$K$44)=0,"",IFERROR(IF(INDEX(Etikettendaten!$E$5:$E$44,SUMPRODUCT((Etikettendaten!$I$5:$I$44&lt;=18)*(Etikettendaten!$J$5:$J$44&gt;=18)*Etikettendaten!$K$5:$K$44))=0,"",INDEX(Etikettendaten!$E$5:$E$44,SUMPRODUCT((Etikettendaten!$I$5:$I$44&lt;=18)*(Etikettendaten!$J$5:$J$44&gt;=18)*Etikettendaten!$K$5:$K$44))),""))</f>
        <v/>
      </c>
      <c r="I32" s="32"/>
    </row>
    <row r="33" spans="2:9" ht="7.5" customHeight="1" x14ac:dyDescent="0.25"/>
    <row r="34" spans="2:9" ht="19.5" customHeight="1" x14ac:dyDescent="0.25">
      <c r="B34" s="30" t="str">
        <f>IF(SUMPRODUCT((Etikettendaten!$I$5:$I$44&lt;=19)*(Etikettendaten!$J$5:$J$44&gt;=19)*Etikettendaten!$K$5:$K$44)=0,"",IFERROR(IF(INDEX(Etikettendaten!$B$5:$B$44,SUMPRODUCT((Etikettendaten!$I$5:$I$44&lt;=19)*(Etikettendaten!$J$5:$J$44&gt;=19)*Etikettendaten!$K$5:$K$44))=0,"",INDEX(Etikettendaten!$B$5:$B$44,SUMPRODUCT((Etikettendaten!$I$5:$I$44&lt;=19)*(Etikettendaten!$J$5:$J$44&gt;=19)*Etikettendaten!$K$5:$K$44))),""))</f>
        <v/>
      </c>
      <c r="C34" s="30"/>
      <c r="E34" s="30" t="str">
        <f>IF(SUMPRODUCT((Etikettendaten!$I$5:$I$44&lt;=20)*(Etikettendaten!$J$5:$J$44&gt;=20)*Etikettendaten!$K$5:$K$44)=0,"",IFERROR(IF(INDEX(Etikettendaten!$B$5:$B$44,SUMPRODUCT((Etikettendaten!$I$5:$I$44&lt;=20)*(Etikettendaten!$J$5:$J$44&gt;=20)*Etikettendaten!$K$5:$K$44))=0,"",INDEX(Etikettendaten!$B$5:$B$44,SUMPRODUCT((Etikettendaten!$I$5:$I$44&lt;=20)*(Etikettendaten!$J$5:$J$44&gt;=20)*Etikettendaten!$K$5:$K$44))),""))</f>
        <v/>
      </c>
      <c r="F34" s="30"/>
      <c r="H34" s="30" t="str">
        <f>IF(SUMPRODUCT((Etikettendaten!$I$5:$I$44&lt;=21)*(Etikettendaten!$J$5:$J$44&gt;=21)*Etikettendaten!$K$5:$K$44)=0,"",IFERROR(IF(INDEX(Etikettendaten!$B$5:$B$44,SUMPRODUCT((Etikettendaten!$I$5:$I$44&lt;=21)*(Etikettendaten!$J$5:$J$44&gt;=21)*Etikettendaten!$K$5:$K$44))=0,"",INDEX(Etikettendaten!$B$5:$B$44,SUMPRODUCT((Etikettendaten!$I$5:$I$44&lt;=21)*(Etikettendaten!$J$5:$J$44&gt;=21)*Etikettendaten!$K$5:$K$44))),""))</f>
        <v/>
      </c>
      <c r="I34" s="30"/>
    </row>
    <row r="35" spans="2:9" ht="15.75" customHeight="1" x14ac:dyDescent="0.25">
      <c r="B35" s="31" t="str">
        <f>IF(SUMPRODUCT((Etikettendaten!$I$5:$I$44&lt;=19)*(Etikettendaten!$J$5:$J$44&gt;=19)*Etikettendaten!$K$5:$K$44)=0,"",IFERROR(IF(INDEX(Etikettendaten!$C$5:$C$44,SUMPRODUCT((Etikettendaten!$I$5:$I$44&lt;=19)*(Etikettendaten!$J$5:$J$44&gt;=19)*Etikettendaten!$K$5:$K$44))=0,"",INDEX(Etikettendaten!$C$5:$C$44,SUMPRODUCT((Etikettendaten!$I$5:$I$44&lt;=19)*(Etikettendaten!$J$5:$J$44&gt;=19)*Etikettendaten!$K$5:$K$44))),""))</f>
        <v/>
      </c>
      <c r="C35" s="31"/>
      <c r="E35" s="31" t="str">
        <f>IF(SUMPRODUCT((Etikettendaten!$I$5:$I$44&lt;=20)*(Etikettendaten!$J$5:$J$44&gt;=20)*Etikettendaten!$K$5:$K$44)=0,"",IFERROR(IF(INDEX(Etikettendaten!$C$5:$C$44,SUMPRODUCT((Etikettendaten!$I$5:$I$44&lt;=20)*(Etikettendaten!$J$5:$J$44&gt;=20)*Etikettendaten!$K$5:$K$44))=0,"",INDEX(Etikettendaten!$C$5:$C$44,SUMPRODUCT((Etikettendaten!$I$5:$I$44&lt;=20)*(Etikettendaten!$J$5:$J$44&gt;=20)*Etikettendaten!$K$5:$K$44))),""))</f>
        <v/>
      </c>
      <c r="F35" s="31"/>
      <c r="H35" s="31" t="str">
        <f>IF(SUMPRODUCT((Etikettendaten!$I$5:$I$44&lt;=21)*(Etikettendaten!$J$5:$J$44&gt;=21)*Etikettendaten!$K$5:$K$44)=0,"",IFERROR(IF(INDEX(Etikettendaten!$C$5:$C$44,SUMPRODUCT((Etikettendaten!$I$5:$I$44&lt;=21)*(Etikettendaten!$J$5:$J$44&gt;=21)*Etikettendaten!$K$5:$K$44))=0,"",INDEX(Etikettendaten!$C$5:$C$44,SUMPRODUCT((Etikettendaten!$I$5:$I$44&lt;=21)*(Etikettendaten!$J$5:$J$44&gt;=21)*Etikettendaten!$K$5:$K$44))),""))</f>
        <v/>
      </c>
      <c r="I35" s="31"/>
    </row>
    <row r="36" spans="2:9" ht="15.75" customHeight="1" x14ac:dyDescent="0.25">
      <c r="B36" s="31" t="str">
        <f>IF(SUMPRODUCT((Etikettendaten!$I$5:$I$44&lt;=19)*(Etikettendaten!$J$5:$J$44&gt;=19)*Etikettendaten!$K$5:$K$44)=0,"",IFERROR(IF(INDEX(Etikettendaten!$D$5:$D$44,SUMPRODUCT((Etikettendaten!$I$5:$I$44&lt;=19)*(Etikettendaten!$J$5:$J$44&gt;=19)*Etikettendaten!$K$5:$K$44))=0,"",INDEX(Etikettendaten!$D$5:$D$44,SUMPRODUCT((Etikettendaten!$I$5:$I$44&lt;=19)*(Etikettendaten!$J$5:$J$44&gt;=19)*Etikettendaten!$K$5:$K$44))),""))</f>
        <v/>
      </c>
      <c r="C36" s="31"/>
      <c r="E36" s="31" t="str">
        <f>IF(SUMPRODUCT((Etikettendaten!$I$5:$I$44&lt;=20)*(Etikettendaten!$J$5:$J$44&gt;=20)*Etikettendaten!$K$5:$K$44)=0,"",IFERROR(IF(INDEX(Etikettendaten!$D$5:$D$44,SUMPRODUCT((Etikettendaten!$I$5:$I$44&lt;=20)*(Etikettendaten!$J$5:$J$44&gt;=20)*Etikettendaten!$K$5:$K$44))=0,"",INDEX(Etikettendaten!$D$5:$D$44,SUMPRODUCT((Etikettendaten!$I$5:$I$44&lt;=20)*(Etikettendaten!$J$5:$J$44&gt;=20)*Etikettendaten!$K$5:$K$44))),""))</f>
        <v/>
      </c>
      <c r="F36" s="31"/>
      <c r="H36" s="31" t="str">
        <f>IF(SUMPRODUCT((Etikettendaten!$I$5:$I$44&lt;=21)*(Etikettendaten!$J$5:$J$44&gt;=21)*Etikettendaten!$K$5:$K$44)=0,"",IFERROR(IF(INDEX(Etikettendaten!$D$5:$D$44,SUMPRODUCT((Etikettendaten!$I$5:$I$44&lt;=21)*(Etikettendaten!$J$5:$J$44&gt;=21)*Etikettendaten!$K$5:$K$44))=0,"",INDEX(Etikettendaten!$D$5:$D$44,SUMPRODUCT((Etikettendaten!$I$5:$I$44&lt;=21)*(Etikettendaten!$J$5:$J$44&gt;=21)*Etikettendaten!$K$5:$K$44))),""))</f>
        <v/>
      </c>
      <c r="I36" s="31"/>
    </row>
    <row r="37" spans="2:9" ht="15.75" customHeight="1" x14ac:dyDescent="0.25">
      <c r="B37" s="32" t="str">
        <f>IF(SUMPRODUCT((Etikettendaten!$I$5:$I$44&lt;=19)*(Etikettendaten!$J$5:$J$44&gt;=19)*Etikettendaten!$K$5:$K$44)=0,"",IFERROR(IF(INDEX(Etikettendaten!$E$5:$E$44,SUMPRODUCT((Etikettendaten!$I$5:$I$44&lt;=19)*(Etikettendaten!$J$5:$J$44&gt;=19)*Etikettendaten!$K$5:$K$44))=0,"",INDEX(Etikettendaten!$E$5:$E$44,SUMPRODUCT((Etikettendaten!$I$5:$I$44&lt;=19)*(Etikettendaten!$J$5:$J$44&gt;=19)*Etikettendaten!$K$5:$K$44))),""))</f>
        <v/>
      </c>
      <c r="C37" s="32"/>
      <c r="E37" s="32" t="str">
        <f>IF(SUMPRODUCT((Etikettendaten!$I$5:$I$44&lt;=20)*(Etikettendaten!$J$5:$J$44&gt;=20)*Etikettendaten!$K$5:$K$44)=0,"",IFERROR(IF(INDEX(Etikettendaten!$E$5:$E$44,SUMPRODUCT((Etikettendaten!$I$5:$I$44&lt;=20)*(Etikettendaten!$J$5:$J$44&gt;=20)*Etikettendaten!$K$5:$K$44))=0,"",INDEX(Etikettendaten!$E$5:$E$44,SUMPRODUCT((Etikettendaten!$I$5:$I$44&lt;=20)*(Etikettendaten!$J$5:$J$44&gt;=20)*Etikettendaten!$K$5:$K$44))),""))</f>
        <v/>
      </c>
      <c r="F37" s="32"/>
      <c r="H37" s="32" t="str">
        <f>IF(SUMPRODUCT((Etikettendaten!$I$5:$I$44&lt;=21)*(Etikettendaten!$J$5:$J$44&gt;=21)*Etikettendaten!$K$5:$K$44)=0,"",IFERROR(IF(INDEX(Etikettendaten!$E$5:$E$44,SUMPRODUCT((Etikettendaten!$I$5:$I$44&lt;=21)*(Etikettendaten!$J$5:$J$44&gt;=21)*Etikettendaten!$K$5:$K$44))=0,"",INDEX(Etikettendaten!$E$5:$E$44,SUMPRODUCT((Etikettendaten!$I$5:$I$44&lt;=21)*(Etikettendaten!$J$5:$J$44&gt;=21)*Etikettendaten!$K$5:$K$44))),""))</f>
        <v/>
      </c>
      <c r="I37" s="32"/>
    </row>
    <row r="38" spans="2:9" ht="7.5" customHeight="1" x14ac:dyDescent="0.25"/>
  </sheetData>
  <mergeCells count="86">
    <mergeCell ref="B37:C37"/>
    <mergeCell ref="E37:F37"/>
    <mergeCell ref="H37:I37"/>
    <mergeCell ref="B35:C35"/>
    <mergeCell ref="E35:F35"/>
    <mergeCell ref="H35:I35"/>
    <mergeCell ref="B36:C36"/>
    <mergeCell ref="E36:F36"/>
    <mergeCell ref="H36:I36"/>
    <mergeCell ref="B32:C32"/>
    <mergeCell ref="E32:F32"/>
    <mergeCell ref="H32:I32"/>
    <mergeCell ref="B34:C34"/>
    <mergeCell ref="E34:F34"/>
    <mergeCell ref="H34:I34"/>
    <mergeCell ref="B30:C30"/>
    <mergeCell ref="E30:F30"/>
    <mergeCell ref="H30:I30"/>
    <mergeCell ref="B31:C31"/>
    <mergeCell ref="E31:F31"/>
    <mergeCell ref="H31:I31"/>
    <mergeCell ref="B27:C27"/>
    <mergeCell ref="E27:F27"/>
    <mergeCell ref="H27:I27"/>
    <mergeCell ref="B29:C29"/>
    <mergeCell ref="E29:F29"/>
    <mergeCell ref="H29:I29"/>
    <mergeCell ref="B25:C25"/>
    <mergeCell ref="E25:F25"/>
    <mergeCell ref="H25:I25"/>
    <mergeCell ref="B26:C26"/>
    <mergeCell ref="E26:F26"/>
    <mergeCell ref="H26:I26"/>
    <mergeCell ref="B22:C22"/>
    <mergeCell ref="E22:F22"/>
    <mergeCell ref="H22:I22"/>
    <mergeCell ref="B24:C24"/>
    <mergeCell ref="E24:F24"/>
    <mergeCell ref="H24:I24"/>
    <mergeCell ref="B20:C20"/>
    <mergeCell ref="E20:F20"/>
    <mergeCell ref="H20:I20"/>
    <mergeCell ref="B21:C21"/>
    <mergeCell ref="E21:F21"/>
    <mergeCell ref="H21:I21"/>
    <mergeCell ref="B17:C17"/>
    <mergeCell ref="E17:F17"/>
    <mergeCell ref="H17:I17"/>
    <mergeCell ref="B19:C19"/>
    <mergeCell ref="E19:F19"/>
    <mergeCell ref="H19:I19"/>
    <mergeCell ref="B15:C15"/>
    <mergeCell ref="E15:F15"/>
    <mergeCell ref="H15:I15"/>
    <mergeCell ref="B16:C16"/>
    <mergeCell ref="E16:F16"/>
    <mergeCell ref="H16:I16"/>
    <mergeCell ref="B12:C12"/>
    <mergeCell ref="E12:F12"/>
    <mergeCell ref="H12:I12"/>
    <mergeCell ref="B14:C14"/>
    <mergeCell ref="E14:F14"/>
    <mergeCell ref="H14:I14"/>
    <mergeCell ref="B10:C10"/>
    <mergeCell ref="E10:F10"/>
    <mergeCell ref="H10:I10"/>
    <mergeCell ref="B11:C11"/>
    <mergeCell ref="E11:F11"/>
    <mergeCell ref="H11:I11"/>
    <mergeCell ref="B7:C7"/>
    <mergeCell ref="E7:F7"/>
    <mergeCell ref="H7:I7"/>
    <mergeCell ref="B9:C9"/>
    <mergeCell ref="E9:F9"/>
    <mergeCell ref="H9:I9"/>
    <mergeCell ref="B5:C5"/>
    <mergeCell ref="E5:F5"/>
    <mergeCell ref="H5:I5"/>
    <mergeCell ref="B6:C6"/>
    <mergeCell ref="E6:F6"/>
    <mergeCell ref="H6:I6"/>
    <mergeCell ref="A1:J1"/>
    <mergeCell ref="A2:J2"/>
    <mergeCell ref="B4:C4"/>
    <mergeCell ref="E4:F4"/>
    <mergeCell ref="H4:I4"/>
  </mergeCells>
  <pageMargins left="0.3" right="0.3" top="0.4" bottom="0.4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Start</vt:lpstr>
      <vt:lpstr>Etikettendaten</vt:lpstr>
      <vt:lpstr>Etikettenblatt</vt:lpstr>
      <vt:lpstr>Etikettenblatt!Druckbereich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2026-09-30T07:22:29Z</dcterms:created>
  <dcterms:modified xsi:type="dcterms:W3CDTF">2026-10-01T05:16:52Z</dcterms:modified>
  <dc:language>en-US</dc:language>
</cp:coreProperties>
</file>