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undenplan" sheetId="1" state="visible" r:id="rId3"/>
    <sheet name="Fächer" sheetId="2" state="visible" r:id="rId4"/>
    <sheet name="Anleitung" sheetId="3" state="visible" r:id="rId5"/>
  </sheets>
  <definedNames>
    <definedName function="false" hidden="false" localSheetId="2" name="_xlnm.Print_Area" vbProcedure="false">Anleitung!$A$1:$H$31</definedName>
    <definedName function="false" hidden="false" localSheetId="1" name="_xlnm.Print_Area" vbProcedure="false">Fächer!$A$1:$I$24</definedName>
    <definedName function="false" hidden="false" localSheetId="0" name="_xlnm.Print_Area" vbProcedure="false">Stundenplan!$A$1:$I$33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<sst xmlns="http://schemas.openxmlformats.org/spreadsheetml/2006/main" count="193" uniqueCount="148">
  <si>
    <t xml:space="preserve">WOCHENSTUNDENPLAN · SCHULJAHR 2026/2027</t>
  </si>
  <si>
    <t xml:space="preserve">Stundenplan</t>
  </si>
  <si>
    <t xml:space="preserve">2026 / 2027</t>
  </si>
  <si>
    <t xml:space="preserve">NAME</t>
  </si>
  <si>
    <t xml:space="preserve">KLASSE / KURS</t>
  </si>
  <si>
    <t xml:space="preserve">SCHULJAHR</t>
  </si>
  <si>
    <t xml:space="preserve">STAND</t>
  </si>
  <si>
    <t xml:space="preserve">Lena Brandt</t>
  </si>
  <si>
    <t xml:space="preserve">Klasse 10b</t>
  </si>
  <si>
    <t xml:space="preserve">07.09.2026</t>
  </si>
  <si>
    <t xml:space="preserve">UNTERRICHTSBEGINN</t>
  </si>
  <si>
    <t xml:space="preserve">STUNDENLÄNGE</t>
  </si>
  <si>
    <t xml:space="preserve">↳ steuert alle Uhrzeiten</t>
  </si>
  <si>
    <t xml:space="preserve">STD.</t>
  </si>
  <si>
    <t xml:space="preserve">ZEIT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</si>
  <si>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</si>
  <si>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</si>
  <si>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</si>
  <si>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</si>
  <si>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</si>
  <si>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1</t>
  </si>
  <si>
    <t xml:space="preserve">Deutsch</t>
  </si>
  <si>
    <t xml:space="preserve">Mathematik</t>
  </si>
  <si>
    <t xml:space="preserve">Englisch</t>
  </si>
  <si>
    <t xml:space="preserve">Physik</t>
  </si>
  <si>
    <t xml:space="preserve">2</t>
  </si>
  <si>
    <t xml:space="preserve">Kleine Pause</t>
  </si>
  <si>
    <t xml:space="preserve">3</t>
  </si>
  <si>
    <t xml:space="preserve">4</t>
  </si>
  <si>
    <t xml:space="preserve">Biologie</t>
  </si>
  <si>
    <t xml:space="preserve">Chemie</t>
  </si>
  <si>
    <t xml:space="preserve">Große Pause</t>
  </si>
  <si>
    <t xml:space="preserve">5</t>
  </si>
  <si>
    <t xml:space="preserve">Sport</t>
  </si>
  <si>
    <t xml:space="preserve">Geschichte</t>
  </si>
  <si>
    <t xml:space="preserve">6</t>
  </si>
  <si>
    <t xml:space="preserve">Informatik</t>
  </si>
  <si>
    <t xml:space="preserve">Erdkunde</t>
  </si>
  <si>
    <t xml:space="preserve">Musik</t>
  </si>
  <si>
    <t xml:space="preserve">Mittagspause</t>
  </si>
  <si>
    <t xml:space="preserve">7</t>
  </si>
  <si>
    <t xml:space="preserve">Kunst</t>
  </si>
  <si>
    <t xml:space="preserve">8</t>
  </si>
  <si>
    <t xml:space="preserve">STUNDEN</t>
  </si>
  <si>
    <t xml:space="preserve">WOCHENSTUNDEN</t>
  </si>
  <si>
    <t xml:space="preserve">UNTERRICHTSTAGE</t>
  </si>
  <si>
    <t xml:space="preserve">Ø STUNDEN / TAG</t>
  </si>
  <si>
    <t xml:space="preserve">FÄCHER</t>
  </si>
  <si>
    <t xml:space="preserve">FÄCHER IM ÜBERBLICK  ·  Lehrkräfte &amp; Räume siehe Blatt „Fächer“</t>
  </si>
  <si>
    <t xml:space="preserve">   Ma   Mathematik</t>
  </si>
  <si>
    <t xml:space="preserve">   De   Deutsch</t>
  </si>
  <si>
    <t xml:space="preserve">   En   Englisch</t>
  </si>
  <si>
    <t xml:space="preserve">   Bio   Biologie</t>
  </si>
  <si>
    <t xml:space="preserve">   Ph   Physik</t>
  </si>
  <si>
    <t xml:space="preserve">   Ch   Chemie</t>
  </si>
  <si>
    <t xml:space="preserve">   Ge   Geschichte</t>
  </si>
  <si>
    <t xml:space="preserve">   Ek   Erdkunde</t>
  </si>
  <si>
    <t xml:space="preserve">   Sp   Sport</t>
  </si>
  <si>
    <t xml:space="preserve">   Ku   Kunst</t>
  </si>
  <si>
    <t xml:space="preserve">   Mu   Musik</t>
  </si>
  <si>
    <t xml:space="preserve">   If   Informatik</t>
  </si>
  <si>
    <t xml:space="preserve">STAMMDATEN · SCHULJAHR 2026/2027</t>
  </si>
  <si>
    <t xml:space="preserve">Fächer &amp; Lehrkräfte</t>
  </si>
  <si>
    <t xml:space="preserve">Diese Liste speist die Fächerauswahl im Stundenplan. Neue Einträge erscheinen dort automatisch im Dropdown.</t>
  </si>
  <si>
    <t xml:space="preserve">FACH</t>
  </si>
  <si>
    <t xml:space="preserve">KÜRZEL</t>
  </si>
  <si>
    <t xml:space="preserve">LEHRKRAFT</t>
  </si>
  <si>
    <t xml:space="preserve">RAUM</t>
  </si>
  <si>
    <t xml:space="preserve">FARBE</t>
  </si>
  <si>
    <t xml:space="preserve">STD./WO.</t>
  </si>
  <si>
    <t xml:space="preserve">VERTEILUNG</t>
  </si>
  <si>
    <t xml:space="preserve">Ma</t>
  </si>
  <si>
    <t xml:space="preserve">Hr. Arndt</t>
  </si>
  <si>
    <t xml:space="preserve">R 214</t>
  </si>
  <si>
    <t xml:space="preserve">De</t>
  </si>
  <si>
    <t xml:space="preserve">Fr. Vogt</t>
  </si>
  <si>
    <t xml:space="preserve">R 118</t>
  </si>
  <si>
    <t xml:space="preserve">En</t>
  </si>
  <si>
    <t xml:space="preserve">Fr. Mohr</t>
  </si>
  <si>
    <t xml:space="preserve">R 121</t>
  </si>
  <si>
    <t xml:space="preserve">Bio</t>
  </si>
  <si>
    <t xml:space="preserve">Hr. Seidel</t>
  </si>
  <si>
    <t xml:space="preserve">R 006</t>
  </si>
  <si>
    <t xml:space="preserve">Ph</t>
  </si>
  <si>
    <t xml:space="preserve">Hr. Böhm</t>
  </si>
  <si>
    <t xml:space="preserve">R 004</t>
  </si>
  <si>
    <t xml:space="preserve">Ch</t>
  </si>
  <si>
    <t xml:space="preserve">Fr. Thiel</t>
  </si>
  <si>
    <t xml:space="preserve">R 005</t>
  </si>
  <si>
    <t xml:space="preserve">Ge</t>
  </si>
  <si>
    <t xml:space="preserve">Hr. Kremer</t>
  </si>
  <si>
    <t xml:space="preserve">R 212</t>
  </si>
  <si>
    <t xml:space="preserve">Ek</t>
  </si>
  <si>
    <t xml:space="preserve">Fr. Adler</t>
  </si>
  <si>
    <t xml:space="preserve">R 210</t>
  </si>
  <si>
    <t xml:space="preserve">Sp</t>
  </si>
  <si>
    <t xml:space="preserve">Hr. Jung</t>
  </si>
  <si>
    <t xml:space="preserve">Halle B</t>
  </si>
  <si>
    <t xml:space="preserve">Ku</t>
  </si>
  <si>
    <t xml:space="preserve">Fr. Reize</t>
  </si>
  <si>
    <t xml:space="preserve">R 302</t>
  </si>
  <si>
    <t xml:space="preserve">Mu</t>
  </si>
  <si>
    <t xml:space="preserve">Hr. Sturm</t>
  </si>
  <si>
    <t xml:space="preserve">R 305</t>
  </si>
  <si>
    <t xml:space="preserve">If</t>
  </si>
  <si>
    <t xml:space="preserve">Fr. Dorn</t>
  </si>
  <si>
    <t xml:space="preserve">R 108</t>
  </si>
  <si>
    <t xml:space="preserve">SUMME UNTERRICHTSSTUNDEN / WOCHE</t>
  </si>
  <si>
    <t xml:space="preserve">Die Balken zeigen die Wochenstunden je Fach. „Std./Wo.“ zählt automatisch die Einträge im Stundenplan.</t>
  </si>
  <si>
    <t xml:space="preserve">HINWEISE · SCHULJAHR 2026/2027</t>
  </si>
  <si>
    <t xml:space="preserve">Anleitung</t>
  </si>
  <si>
    <t xml:space="preserve">1 · So verwenden Sie diese Vorlage</t>
  </si>
  <si>
    <t xml:space="preserve">Kopfdaten eintragen</t>
  </si>
  <si>
    <t xml:space="preserve">Name, Klasse/Kurs, Schuljahr und Stand oben ausfüllen.</t>
  </si>
  <si>
    <t xml:space="preserve">Fächer wählen</t>
  </si>
  <si>
    <t xml:space="preserve">In eine Rasterzelle klicken und das Fach aus dem Dropdown wählen – die farbige Kante erscheint automatisch.</t>
  </si>
  <si>
    <t xml:space="preserve">Zeiten steuern</t>
  </si>
  <si>
    <t xml:space="preserve">Unterrichtsbeginn und Stundenlänge in der grauen Leiste ändern; alle Uhrzeiten rechnen sich neu.</t>
  </si>
  <si>
    <t xml:space="preserve">Fächer pflegen</t>
  </si>
  <si>
    <t xml:space="preserve">Im Blatt „Fächer“ Lehrkräfte, Räume und neue Fächer ergänzen – sie stehen sofort zur Auswahl.</t>
  </si>
  <si>
    <t xml:space="preserve">Drucken / Teilen</t>
  </si>
  <si>
    <t xml:space="preserve">Für den Querdruck auf DIN A4 eingerichtet; als PDF speichern und weitergeben.</t>
  </si>
  <si>
    <t xml:space="preserve">2 · Felder &amp; Farben</t>
  </si>
  <si>
    <t xml:space="preserve">Eingabefeld</t>
  </si>
  <si>
    <t xml:space="preserve">Konfiguration (Beginn, Stundenlänge) – gelb hinterlegt.</t>
  </si>
  <si>
    <t xml:space="preserve">Fachzelle</t>
  </si>
  <si>
    <t xml:space="preserve">Farbige Kante + Ton je Fach, automatisch.</t>
  </si>
  <si>
    <t xml:space="preserve">Pause</t>
  </si>
  <si>
    <t xml:space="preserve">Pausen- und Mittagszeiten, fest hinterlegt.</t>
  </si>
  <si>
    <t xml:space="preserve">Zeit &amp; Zähler</t>
  </si>
  <si>
    <t xml:space="preserve">Uhrzeiten und Stundenwerte – automatisch berechnet.</t>
  </si>
  <si>
    <t xml:space="preserve">3 · Rechenlogik</t>
  </si>
  <si>
    <t xml:space="preserve">Uhrzeit je Stunde</t>
  </si>
  <si>
    <t xml:space="preserve">Ende der Vorstunde + Stundenlänge bzw. Pausendauer</t>
  </si>
  <si>
    <t xml:space="preserve">Stunden / Tag</t>
  </si>
  <si>
    <t xml:space="preserve">Anzahl belegter Unterrichtszellen je Wochentag</t>
  </si>
  <si>
    <t xml:space="preserve">Wochenstunden</t>
  </si>
  <si>
    <t xml:space="preserve">Summe aller Tageswerte</t>
  </si>
  <si>
    <t xml:space="preserve">Ø Stunden / Tag</t>
  </si>
  <si>
    <t xml:space="preserve">Wochenstunden ÷ Unterrichtstage</t>
  </si>
  <si>
    <t xml:space="preserve">Std./Woche je Fach</t>
  </si>
  <si>
    <t xml:space="preserve">Häufigkeit des Fachs im Raster (zählt automatisch)</t>
  </si>
  <si>
    <t xml:space="preserve">4 · Gut zu wissen</t>
  </si>
  <si>
    <t xml:space="preserve">—</t>
  </si>
  <si>
    <t xml:space="preserve">Ausgelegt auf eine 5-Tage-Woche (Mo–Fr) mit 8 Stunden und drei Pausen.</t>
  </si>
  <si>
    <t xml:space="preserve">Für eine 6-Tage-Woche lässt sich rechts eine weitere Tagesspalte ergänzen.</t>
  </si>
  <si>
    <t xml:space="preserve">Freistunden bleiben leer und zählen nicht als Unterrichtsstunde.</t>
  </si>
  <si>
    <t xml:space="preserve">Einmal angelegt, lässt sich der Plan jedes Halbjahr rasch anpassen statt neu zu erstellen.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</si>
</sst>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hh:mm"/>
    <numFmt numFmtId="166" formatCode="0&quot; Min.&quot;"/>
    <numFmt numFmtId="167" formatCode="0"/>
    <numFmt numFmtId="168" formatCode="0.0"/>
  </numFmts>
  <fonts count="4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A97E33"/>
      <name val="Calibri"/>
      <family val="0"/>
      <charset val="1"/>
    </font>
    <font>
      <sz val="26"/>
      <color rgb="FF23262B"/>
      <name val="Calibri"/>
      <family val="0"/>
      <charset val="1"/>
    </font>
    <font>
      <sz val="17"/>
      <color rgb="FFA9A8A4"/>
      <name val="Calibri"/>
      <family val="0"/>
      <charset val="1"/>
    </font>
    <font>
      <b val="true"/>
      <sz val="8"/>
      <color rgb="FF77787B"/>
      <name val="Calibri"/>
      <family val="0"/>
      <charset val="1"/>
    </font>
    <font>
      <b val="true"/>
      <sz val="12"/>
      <color rgb="FF23262B"/>
      <name val="Calibri"/>
      <family val="0"/>
      <charset val="1"/>
    </font>
    <font>
      <b val="true"/>
      <sz val="11"/>
      <color rgb="FF23262B"/>
      <name val="Calibri"/>
      <family val="0"/>
      <charset val="1"/>
    </font>
    <font>
      <sz val="8"/>
      <color rgb="FFA97E33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sz val="15"/>
      <color rgb="FFB4B3AF"/>
      <name val="Calibri"/>
      <family val="0"/>
      <charset val="1"/>
    </font>
    <font>
      <sz val="9.5"/>
      <color rgb="FF23262B"/>
      <name val="Calibri"/>
      <family val="0"/>
      <charset val="1"/>
    </font>
    <font>
      <sz val="10.5"/>
      <color rgb="FF23262B"/>
      <name val="Calibri"/>
      <family val="0"/>
      <charset val="1"/>
    </font>
    <font>
      <sz val="9.5"/>
      <color rgb="FF77787B"/>
      <name val="Calibri"/>
      <family val="0"/>
      <charset val="1"/>
    </font>
    <font>
      <i val="true"/>
      <sz val="8.5"/>
      <color rgb="FF5C5D60"/>
      <name val="Calibri"/>
      <family val="0"/>
      <charset val="1"/>
    </font>
    <font>
      <b val="true"/>
      <sz val="10"/>
      <color rgb="FF3B4047"/>
      <name val="Calibri"/>
      <family val="0"/>
      <charset val="1"/>
    </font>
    <font>
      <b val="true"/>
      <sz val="18"/>
      <color rgb="FFA97E33"/>
      <name val="Calibri"/>
      <family val="0"/>
      <charset val="1"/>
    </font>
    <font>
      <b val="true"/>
      <sz val="18"/>
      <color rgb="FF3B4047"/>
      <name val="Calibri"/>
      <family val="0"/>
      <charset val="1"/>
    </font>
    <font>
      <sz val="8.5"/>
      <color rgb="FF23262B"/>
      <name val="Calibri"/>
      <family val="0"/>
      <charset val="1"/>
    </font>
    <font>
      <b val="true"/>
      <sz val="8.5"/>
      <color rgb="FF77787B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sz val="10"/>
      <color rgb="FF23262B"/>
      <name val="Calibri"/>
      <family val="0"/>
      <charset val="1"/>
    </font>
    <font>
      <sz val="9"/>
      <color rgb="FF4F6D8F"/>
      <name val="Calibri"/>
      <family val="0"/>
      <charset val="1"/>
    </font>
    <font>
      <sz val="9"/>
      <color rgb="FFA6603F"/>
      <name val="Calibri"/>
      <family val="0"/>
      <charset val="1"/>
    </font>
    <font>
      <sz val="9"/>
      <color rgb="FF6E8A5E"/>
      <name val="Calibri"/>
      <family val="0"/>
      <charset val="1"/>
    </font>
    <font>
      <sz val="9"/>
      <color rgb="FF3E8277"/>
      <name val="Calibri"/>
      <family val="0"/>
      <charset val="1"/>
    </font>
    <font>
      <sz val="9"/>
      <color rgb="FF5B6B99"/>
      <name val="Calibri"/>
      <family val="0"/>
      <charset val="1"/>
    </font>
    <font>
      <sz val="9"/>
      <color rgb="FF4A8597"/>
      <name val="Calibri"/>
      <family val="0"/>
      <charset val="1"/>
    </font>
    <font>
      <sz val="9"/>
      <color rgb="FFA8894B"/>
      <name val="Calibri"/>
      <family val="0"/>
      <charset val="1"/>
    </font>
    <font>
      <sz val="9"/>
      <color rgb="FF7E8A4F"/>
      <name val="Calibri"/>
      <family val="0"/>
      <charset val="1"/>
    </font>
    <font>
      <sz val="9"/>
      <color rgb="FFC07A3A"/>
      <name val="Calibri"/>
      <family val="0"/>
      <charset val="1"/>
    </font>
    <font>
      <sz val="9"/>
      <color rgb="FF8A5E86"/>
      <name val="Calibri"/>
      <family val="0"/>
      <charset val="1"/>
    </font>
    <font>
      <sz val="9"/>
      <color rgb="FFA85F79"/>
      <name val="Calibri"/>
      <family val="0"/>
      <charset val="1"/>
    </font>
    <font>
      <sz val="9"/>
      <color rgb="FF5A6472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8"/>
      <color rgb="FF77787B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23262B"/>
      <name val="Calibri"/>
      <family val="0"/>
      <charset val="1"/>
    </font>
    <font>
      <sz val="9.5"/>
      <color rgb="FF5C5D60"/>
      <name val="Calibri"/>
      <family val="0"/>
      <charset val="1"/>
    </font>
    <font>
      <b val="true"/>
      <sz val="9.5"/>
      <color rgb="FF23262B"/>
      <name val="Calibri"/>
      <family val="0"/>
      <charset val="1"/>
    </font>
  </fonts>
  <fills count="19">
    <fill>
      <patternFill patternType="none"/>
    </fill>
    <fill>
      <patternFill patternType="gray125"/>
    </fill>
    <fill>
      <patternFill patternType="solid">
        <fgColor rgb="FFF6F5F1"/>
        <bgColor rgb="FFF4F3EF"/>
      </patternFill>
    </fill>
    <fill>
      <patternFill patternType="solid">
        <fgColor rgb="FFFBF1D9"/>
        <bgColor rgb="FFF3EEE0"/>
      </patternFill>
    </fill>
    <fill>
      <patternFill patternType="solid">
        <fgColor rgb="FF2E3238"/>
        <bgColor rgb="FF23262B"/>
      </patternFill>
    </fill>
    <fill>
      <patternFill patternType="solid">
        <fgColor rgb="FFEFEDE8"/>
        <bgColor rgb="FFECEFE2"/>
      </patternFill>
    </fill>
    <fill>
      <patternFill patternType="solid">
        <fgColor rgb="FFF4F3EF"/>
        <bgColor rgb="FFF6F5F1"/>
      </patternFill>
    </fill>
    <fill>
      <patternFill patternType="solid">
        <fgColor rgb="FFE8EDF3"/>
        <bgColor rgb="FFE9ECF2"/>
      </patternFill>
    </fill>
    <fill>
      <patternFill patternType="solid">
        <fgColor rgb="FFF3E9E4"/>
        <bgColor rgb="FFF5EAE0"/>
      </patternFill>
    </fill>
    <fill>
      <patternFill patternType="solid">
        <fgColor rgb="FFEAEFE7"/>
        <bgColor rgb="FFECEFE2"/>
      </patternFill>
    </fill>
    <fill>
      <patternFill patternType="solid">
        <fgColor rgb="FFE4EFEC"/>
        <bgColor rgb="FFE4EEF0"/>
      </patternFill>
    </fill>
    <fill>
      <patternFill patternType="solid">
        <fgColor rgb="FFE9ECF2"/>
        <bgColor rgb="FFE8EDF3"/>
      </patternFill>
    </fill>
    <fill>
      <patternFill patternType="solid">
        <fgColor rgb="FFE4EEF0"/>
        <bgColor rgb="FFE4EFEC"/>
      </patternFill>
    </fill>
    <fill>
      <patternFill patternType="solid">
        <fgColor rgb="FFF3EEE0"/>
        <bgColor rgb="FFF5EAE0"/>
      </patternFill>
    </fill>
    <fill>
      <patternFill patternType="solid">
        <fgColor rgb="FFECEFE2"/>
        <bgColor rgb="FFEAEFE7"/>
      </patternFill>
    </fill>
    <fill>
      <patternFill patternType="solid">
        <fgColor rgb="FFF5EAE0"/>
        <bgColor rgb="FFF3E9E4"/>
      </patternFill>
    </fill>
    <fill>
      <patternFill patternType="solid">
        <fgColor rgb="FFEFE9F0"/>
        <bgColor rgb="FFF3E8EC"/>
      </patternFill>
    </fill>
    <fill>
      <patternFill patternType="solid">
        <fgColor rgb="FFF3E8EC"/>
        <bgColor rgb="FFEFE9F0"/>
      </patternFill>
    </fill>
    <fill>
      <patternFill patternType="solid">
        <fgColor rgb="FFEAECEF"/>
        <bgColor rgb="FFE9ECF2"/>
      </patternFill>
    </fill>
  </fills>
  <borders count="4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2E3238"/>
      </bottom>
      <diagonal/>
    </border>
    <border diagonalUp="false" diagonalDown="false">
      <left style="thin">
        <color rgb="FFE4E2DC"/>
      </left>
      <right/>
      <top/>
      <bottom/>
      <diagonal/>
    </border>
    <border diagonalUp="false" diagonalDown="false">
      <left style="thin">
        <color rgb="FFE4E2DC"/>
      </left>
      <right/>
      <top style="thin">
        <color rgb="FFE4E2DC"/>
      </top>
      <bottom style="thin">
        <color rgb="FFE4E2DC"/>
      </bottom>
      <diagonal/>
    </border>
    <border diagonalUp="false" diagonalDown="false">
      <left style="thin">
        <color rgb="FFCDCAC2"/>
      </left>
      <right style="thin">
        <color rgb="FFCDCAC2"/>
      </right>
      <top style="thin">
        <color rgb="FFE4E2DC"/>
      </top>
      <bottom style="thin">
        <color rgb="FFE4E2DC"/>
      </bottom>
      <diagonal/>
    </border>
    <border diagonalUp="false" diagonalDown="false">
      <left/>
      <right/>
      <top style="thin">
        <color rgb="FFE4E2DC"/>
      </top>
      <bottom style="thin">
        <color rgb="FFE4E2DC"/>
      </bottom>
      <diagonal/>
    </border>
    <border diagonalUp="false" diagonalDown="false">
      <left/>
      <right style="thin">
        <color rgb="FFE4E2DC"/>
      </right>
      <top style="thin">
        <color rgb="FFE4E2DC"/>
      </top>
      <bottom style="thin">
        <color rgb="FFE4E2DC"/>
      </bottom>
      <diagonal/>
    </border>
    <border diagonalUp="false" diagonalDown="false">
      <left style="thin">
        <color rgb="FFCDCAC2"/>
      </left>
      <right/>
      <top style="thin">
        <color rgb="FFCDCAC2"/>
      </top>
      <bottom/>
      <diagonal/>
    </border>
    <border diagonalUp="false" diagonalDown="false">
      <left/>
      <right style="medium">
        <color rgb="FFCDCAC2"/>
      </right>
      <top style="thin">
        <color rgb="FFCDCAC2"/>
      </top>
      <bottom/>
      <diagonal/>
    </border>
    <border diagonalUp="false" diagonalDown="false">
      <left/>
      <right style="thin">
        <color rgb="FFE4E2DC"/>
      </right>
      <top style="thin">
        <color rgb="FFCDCAC2"/>
      </top>
      <bottom/>
      <diagonal/>
    </border>
    <border diagonalUp="false" diagonalDown="false">
      <left/>
      <right style="thin">
        <color rgb="FFCDCAC2"/>
      </right>
      <top style="thin">
        <color rgb="FFCDCAC2"/>
      </top>
      <bottom/>
      <diagonal/>
    </border>
    <border diagonalUp="false" diagonalDown="false">
      <left style="thin">
        <color rgb="FFCDCAC2"/>
      </left>
      <right/>
      <top/>
      <bottom style="thin">
        <color rgb="FFE4E2DC"/>
      </bottom>
      <diagonal/>
    </border>
    <border diagonalUp="false" diagonalDown="false">
      <left/>
      <right style="medium">
        <color rgb="FFCDCAC2"/>
      </right>
      <top/>
      <bottom style="thin">
        <color rgb="FFE4E2DC"/>
      </bottom>
      <diagonal/>
    </border>
    <border diagonalUp="false" diagonalDown="false">
      <left/>
      <right style="thin">
        <color rgb="FFE4E2DC"/>
      </right>
      <top/>
      <bottom style="thin">
        <color rgb="FFE4E2DC"/>
      </bottom>
      <diagonal/>
    </border>
    <border diagonalUp="false" diagonalDown="false">
      <left/>
      <right style="thin">
        <color rgb="FFCDCAC2"/>
      </right>
      <top/>
      <bottom style="thin">
        <color rgb="FFE4E2DC"/>
      </bottom>
      <diagonal/>
    </border>
    <border diagonalUp="false" diagonalDown="false">
      <left style="thin">
        <color rgb="FFCDCAC2"/>
      </left>
      <right/>
      <top/>
      <bottom style="thin">
        <color rgb="FFCDCAC2"/>
      </bottom>
      <diagonal/>
    </border>
    <border diagonalUp="false" diagonalDown="false">
      <left/>
      <right style="medium">
        <color rgb="FFCDCAC2"/>
      </right>
      <top/>
      <bottom style="thin">
        <color rgb="FFCDCAC2"/>
      </bottom>
      <diagonal/>
    </border>
    <border diagonalUp="false" diagonalDown="false">
      <left/>
      <right style="thin">
        <color rgb="FFE4E2DC"/>
      </right>
      <top/>
      <bottom style="thin">
        <color rgb="FFCDCAC2"/>
      </bottom>
      <diagonal/>
    </border>
    <border diagonalUp="false" diagonalDown="false">
      <left/>
      <right style="thin">
        <color rgb="FFCDCAC2"/>
      </right>
      <top/>
      <bottom style="thin">
        <color rgb="FFCDCAC2"/>
      </bottom>
      <diagonal/>
    </border>
    <border diagonalUp="false" diagonalDown="false">
      <left style="thin">
        <color rgb="FFE4E2DC"/>
      </left>
      <right style="thin">
        <color rgb="FFE4E2DC"/>
      </right>
      <top style="thin">
        <color rgb="FFE4E2DC"/>
      </top>
      <bottom/>
      <diagonal/>
    </border>
    <border diagonalUp="false" diagonalDown="false">
      <left style="thin">
        <color rgb="FFE4E2DC"/>
      </left>
      <right style="thin">
        <color rgb="FFE4E2DC"/>
      </right>
      <top/>
      <bottom style="thin">
        <color rgb="FFE4E2DC"/>
      </bottom>
      <diagonal/>
    </border>
    <border diagonalUp="false" diagonalDown="false">
      <left style="thick">
        <color rgb="FF4F6D8F"/>
      </left>
      <right/>
      <top/>
      <bottom style="thin">
        <color rgb="FFE4E2DC"/>
      </bottom>
      <diagonal/>
    </border>
    <border diagonalUp="false" diagonalDown="false">
      <left style="thick">
        <color rgb="FFA6603F"/>
      </left>
      <right/>
      <top/>
      <bottom style="thin">
        <color rgb="FFE4E2DC"/>
      </bottom>
      <diagonal/>
    </border>
    <border diagonalUp="false" diagonalDown="false">
      <left style="thick">
        <color rgb="FF6E8A5E"/>
      </left>
      <right/>
      <top/>
      <bottom style="thin">
        <color rgb="FFE4E2DC"/>
      </bottom>
      <diagonal/>
    </border>
    <border diagonalUp="false" diagonalDown="false">
      <left style="thick">
        <color rgb="FF3E8277"/>
      </left>
      <right/>
      <top/>
      <bottom style="thin">
        <color rgb="FFE4E2DC"/>
      </bottom>
      <diagonal/>
    </border>
    <border diagonalUp="false" diagonalDown="false">
      <left style="thick">
        <color rgb="FF5B6B99"/>
      </left>
      <right/>
      <top/>
      <bottom style="thin">
        <color rgb="FFE4E2DC"/>
      </bottom>
      <diagonal/>
    </border>
    <border diagonalUp="false" diagonalDown="false">
      <left style="thick">
        <color rgb="FF4A8597"/>
      </left>
      <right/>
      <top/>
      <bottom style="thin">
        <color rgb="FFE4E2DC"/>
      </bottom>
      <diagonal/>
    </border>
    <border diagonalUp="false" diagonalDown="false">
      <left style="thick">
        <color rgb="FFA8894B"/>
      </left>
      <right/>
      <top/>
      <bottom style="thin">
        <color rgb="FFE4E2DC"/>
      </bottom>
      <diagonal/>
    </border>
    <border diagonalUp="false" diagonalDown="false">
      <left style="thick">
        <color rgb="FF7E8A4F"/>
      </left>
      <right/>
      <top/>
      <bottom style="thin">
        <color rgb="FFE4E2DC"/>
      </bottom>
      <diagonal/>
    </border>
    <border diagonalUp="false" diagonalDown="false">
      <left style="thick">
        <color rgb="FFC07A3A"/>
      </left>
      <right/>
      <top/>
      <bottom style="thin">
        <color rgb="FFE4E2DC"/>
      </bottom>
      <diagonal/>
    </border>
    <border diagonalUp="false" diagonalDown="false">
      <left style="thick">
        <color rgb="FF8A5E86"/>
      </left>
      <right/>
      <top/>
      <bottom style="thin">
        <color rgb="FFE4E2DC"/>
      </bottom>
      <diagonal/>
    </border>
    <border diagonalUp="false" diagonalDown="false">
      <left style="thick">
        <color rgb="FFA85F79"/>
      </left>
      <right/>
      <top/>
      <bottom style="thin">
        <color rgb="FFE4E2DC"/>
      </bottom>
      <diagonal/>
    </border>
    <border diagonalUp="false" diagonalDown="false">
      <left style="thick">
        <color rgb="FF5A6472"/>
      </left>
      <right/>
      <top/>
      <bottom style="thin">
        <color rgb="FFE4E2DC"/>
      </bottom>
      <diagonal/>
    </border>
    <border diagonalUp="false" diagonalDown="false">
      <left style="thin">
        <color rgb="FFCDCAC2"/>
      </left>
      <right/>
      <top style="thin">
        <color rgb="FFCDCAC2"/>
      </top>
      <bottom style="thick">
        <color rgb="FFA97E33"/>
      </bottom>
      <diagonal/>
    </border>
    <border diagonalUp="false" diagonalDown="false">
      <left/>
      <right/>
      <top style="thin">
        <color rgb="FFCDCAC2"/>
      </top>
      <bottom style="thick">
        <color rgb="FFA97E33"/>
      </bottom>
      <diagonal/>
    </border>
    <border diagonalUp="false" diagonalDown="false">
      <left/>
      <right style="thin">
        <color rgb="FFCDCAC2"/>
      </right>
      <top style="thin">
        <color rgb="FFCDCAC2"/>
      </top>
      <bottom style="thick">
        <color rgb="FFA97E33"/>
      </bottom>
      <diagonal/>
    </border>
    <border diagonalUp="false" diagonalDown="false">
      <left/>
      <right/>
      <top/>
      <bottom style="thin">
        <color rgb="FFE4E2DC"/>
      </bottom>
      <diagonal/>
    </border>
    <border diagonalUp="false" diagonalDown="false">
      <left/>
      <right/>
      <top/>
      <bottom style="thin">
        <color rgb="FFCDCAC2"/>
      </bottom>
      <diagonal/>
    </border>
    <border diagonalUp="false" diagonalDown="false">
      <left style="thick">
        <color rgb="FF5A6472"/>
      </left>
      <right/>
      <top/>
      <bottom style="thin">
        <color rgb="FFCDCAC2"/>
      </bottom>
      <diagonal/>
    </border>
    <border diagonalUp="false" diagonalDown="false">
      <left style="thin">
        <color rgb="FF2E3238"/>
      </left>
      <right/>
      <top style="thin">
        <color rgb="FF2E3238"/>
      </top>
      <bottom style="thin">
        <color rgb="FF2E3238"/>
      </bottom>
      <diagonal/>
    </border>
    <border diagonalUp="false" diagonalDown="false">
      <left/>
      <right/>
      <top style="thin">
        <color rgb="FF2E3238"/>
      </top>
      <bottom style="thin">
        <color rgb="FF2E3238"/>
      </bottom>
      <diagonal/>
    </border>
    <border diagonalUp="false" diagonalDown="false">
      <left/>
      <right style="thin">
        <color rgb="FF2E3238"/>
      </right>
      <top style="thin">
        <color rgb="FF2E3238"/>
      </top>
      <bottom style="thin">
        <color rgb="FF2E3238"/>
      </bottom>
      <diagonal/>
    </border>
    <border diagonalUp="false" diagonalDown="false">
      <left/>
      <right/>
      <top/>
      <bottom style="medium">
        <color rgb="FFA97E33"/>
      </bottom>
      <diagonal/>
    </border>
    <border diagonalUp="false" diagonalDown="false">
      <left style="thin">
        <color rgb="FFCDCAC2"/>
      </left>
      <right style="thin">
        <color rgb="FFCDCAC2"/>
      </right>
      <top style="thin">
        <color rgb="FFCDCAC2"/>
      </top>
      <bottom style="thin">
        <color rgb="FFE4E2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9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9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5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1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9" fillId="6" borderId="2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9" fillId="6" borderId="2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0" fillId="6" borderId="2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7" borderId="2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8" borderId="2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9" borderId="2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0" borderId="2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1" borderId="2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2" borderId="2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3" borderId="2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4" borderId="2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5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6" borderId="3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7" borderId="3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8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3" fillId="4" borderId="3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4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4" borderId="3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4" borderId="3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0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3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8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9" borderId="2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0" borderId="2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1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2" borderId="2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3" borderId="2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4" borderId="2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5" borderId="2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6" borderId="3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7" borderId="3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0" borderId="1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3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8" borderId="3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0" borderId="1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4" borderId="39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37" fillId="4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4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8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4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9" fillId="4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0" borderId="3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41" fillId="0" borderId="3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3" borderId="4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2" fillId="0" borderId="3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7" borderId="4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4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1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>
          <bgColor rgb="FFE8EDF3"/>
        </patternFill>
      </fill>
      <border diagonalUp="false" diagonalDown="false">
        <left style="thick">
          <color rgb="FF4F6D8F"/>
        </left>
        <right/>
        <top/>
        <bottom/>
        <diagonal/>
      </border>
    </dxf>
    <dxf>
      <fill>
        <patternFill>
          <bgColor rgb="FFF3E9E4"/>
        </patternFill>
      </fill>
      <border diagonalUp="false" diagonalDown="false">
        <left style="thick">
          <color rgb="FFA6603F"/>
        </left>
        <right/>
        <top/>
        <bottom/>
        <diagonal/>
      </border>
    </dxf>
    <dxf>
      <fill>
        <patternFill>
          <bgColor rgb="FFEAEFE7"/>
        </patternFill>
      </fill>
      <border diagonalUp="false" diagonalDown="false">
        <left style="thick">
          <color rgb="FF6E8A5E"/>
        </left>
        <right/>
        <top/>
        <bottom/>
        <diagonal/>
      </border>
    </dxf>
    <dxf>
      <fill>
        <patternFill>
          <bgColor rgb="FFE4EFEC"/>
        </patternFill>
      </fill>
      <border diagonalUp="false" diagonalDown="false">
        <left style="thick">
          <color rgb="FF3E8277"/>
        </left>
        <right/>
        <top/>
        <bottom/>
        <diagonal/>
      </border>
    </dxf>
    <dxf>
      <fill>
        <patternFill>
          <bgColor rgb="FFE9ECF2"/>
        </patternFill>
      </fill>
      <border diagonalUp="false" diagonalDown="false">
        <left style="thick">
          <color rgb="FF5B6B99"/>
        </left>
        <right/>
        <top/>
        <bottom/>
        <diagonal/>
      </border>
    </dxf>
    <dxf>
      <fill>
        <patternFill>
          <bgColor rgb="FFE4EEF0"/>
        </patternFill>
      </fill>
      <border diagonalUp="false" diagonalDown="false">
        <left style="thick">
          <color rgb="FF4A8597"/>
        </left>
        <right/>
        <top/>
        <bottom/>
        <diagonal/>
      </border>
    </dxf>
    <dxf>
      <fill>
        <patternFill>
          <bgColor rgb="FFF3EEE0"/>
        </patternFill>
      </fill>
      <border diagonalUp="false" diagonalDown="false">
        <left style="thick">
          <color rgb="FFA8894B"/>
        </left>
        <right/>
        <top/>
        <bottom/>
        <diagonal/>
      </border>
    </dxf>
    <dxf>
      <fill>
        <patternFill>
          <bgColor rgb="FFECEFE2"/>
        </patternFill>
      </fill>
      <border diagonalUp="false" diagonalDown="false">
        <left style="thick">
          <color rgb="FF7E8A4F"/>
        </left>
        <right/>
        <top/>
        <bottom/>
        <diagonal/>
      </border>
    </dxf>
    <dxf>
      <fill>
        <patternFill>
          <bgColor rgb="FFF5EAE0"/>
        </patternFill>
      </fill>
      <border diagonalUp="false" diagonalDown="false">
        <left style="thick">
          <color rgb="FFC07A3A"/>
        </left>
        <right/>
        <top/>
        <bottom/>
        <diagonal/>
      </border>
    </dxf>
    <dxf>
      <fill>
        <patternFill>
          <bgColor rgb="FFEFE9F0"/>
        </patternFill>
      </fill>
      <border diagonalUp="false" diagonalDown="false">
        <left style="thick">
          <color rgb="FF8A5E86"/>
        </left>
        <right/>
        <top/>
        <bottom/>
        <diagonal/>
      </border>
    </dxf>
    <dxf>
      <fill>
        <patternFill>
          <bgColor rgb="FFF3E8EC"/>
        </patternFill>
      </fill>
      <border diagonalUp="false" diagonalDown="false">
        <left style="thick">
          <color rgb="FFA85F79"/>
        </left>
        <right/>
        <top/>
        <bottom/>
        <diagonal/>
      </border>
    </dxf>
    <dxf>
      <fill>
        <patternFill>
          <bgColor rgb="FFEAECEF"/>
        </patternFill>
      </fill>
      <border diagonalUp="false" diagonalDown="false">
        <left style="thick">
          <color rgb="FF5A6472"/>
        </left>
        <right/>
        <top/>
        <bottom/>
        <diagonal/>
      </border>
    </dxf>
  </dxfs>
  <colors>
    <indexedColors>
      <rgbColor rgb="FF000000"/>
      <rgbColor rgb="FFFFFFFF"/>
      <rgbColor rgb="FFFF0000"/>
      <rgbColor rgb="FF00FF00"/>
      <rgbColor rgb="FF0000FF"/>
      <rgbColor rgb="FFECEFE2"/>
      <rgbColor rgb="FFFF00FF"/>
      <rgbColor rgb="FFEFE9F0"/>
      <rgbColor rgb="FF800000"/>
      <rgbColor rgb="FF008000"/>
      <rgbColor rgb="FF000080"/>
      <rgbColor rgb="FF7E8A4F"/>
      <rgbColor rgb="FF800080"/>
      <rgbColor rgb="FF4A8597"/>
      <rgbColor rgb="FFCDCAC2"/>
      <rgbColor rgb="FF77787B"/>
      <rgbColor rgb="FF6E8A5E"/>
      <rgbColor rgb="FFA85F79"/>
      <rgbColor rgb="FFFBF1D9"/>
      <rgbColor rgb="FFE4EFEC"/>
      <rgbColor rgb="FF660066"/>
      <rgbColor rgb="FFC07A3A"/>
      <rgbColor rgb="FF0066CC"/>
      <rgbColor rgb="FFE4E2DC"/>
      <rgbColor rgb="FF000080"/>
      <rgbColor rgb="FFFF00FF"/>
      <rgbColor rgb="FFF3E9E4"/>
      <rgbColor rgb="FFF4F3EF"/>
      <rgbColor rgb="FF800080"/>
      <rgbColor rgb="FF800000"/>
      <rgbColor rgb="FF5A6472"/>
      <rgbColor rgb="FF0000FF"/>
      <rgbColor rgb="FFF6F5F1"/>
      <rgbColor rgb="FFE4EEF0"/>
      <rgbColor rgb="FFEAEFE7"/>
      <rgbColor rgb="FFF3EEE0"/>
      <rgbColor rgb="FFE8EDF3"/>
      <rgbColor rgb="FFF3E8EC"/>
      <rgbColor rgb="FFB4B3AF"/>
      <rgbColor rgb="FFF5EAE0"/>
      <rgbColor rgb="FF4F6D8F"/>
      <rgbColor rgb="FFE9ECF2"/>
      <rgbColor rgb="FFEAECEF"/>
      <rgbColor rgb="FFEFEDE8"/>
      <rgbColor rgb="FFA8894B"/>
      <rgbColor rgb="FFA97E33"/>
      <rgbColor rgb="FF5B6B99"/>
      <rgbColor rgb="FFA9A8A4"/>
      <rgbColor rgb="FF5C5D60"/>
      <rgbColor rgb="FF3E8277"/>
      <rgbColor rgb="FF003300"/>
      <rgbColor rgb="FF23262B"/>
      <rgbColor rgb="FFA6603F"/>
      <rgbColor rgb="FF8A5E86"/>
      <rgbColor rgb="FF3B4047"/>
      <rgbColor rgb="FF2E32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L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1" topLeftCell="D12" activePane="bottomRight" state="frozen"/>
      <selection pane="topLeft" activeCell="A1" activeCellId="0" sqref="A1"/>
      <selection pane="topRight" activeCell="D1" activeCellId="0" sqref="D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.51"/>
    <col collapsed="false" customWidth="true" hidden="false" outlineLevel="0" max="3" min="3" style="0" width="13"/>
    <col collapsed="false" customWidth="true" hidden="false" outlineLevel="0" max="8" min="4" style="0" width="18.5"/>
    <col collapsed="false" customWidth="true" hidden="false" outlineLevel="0" max="9" min="9" style="0" width="2"/>
    <col collapsed="false" customWidth="true" hidden="true" outlineLevel="0" max="12" min="11" style="0" width="10"/>
  </cols>
  <sheetData>
    <row r="2" customFormat="false" ht="13.5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3" customFormat="false" ht="31.5" hidden="false" customHeight="true" outlineLevel="0" collapsed="false">
      <c r="B3" s="2" t="s">
        <v>1</v>
      </c>
      <c r="C3" s="2"/>
      <c r="D3" s="2"/>
      <c r="E3" s="2"/>
      <c r="F3" s="3" t="s">
        <v>2</v>
      </c>
      <c r="G3" s="3"/>
      <c r="H3" s="3"/>
    </row>
    <row r="4" customFormat="false" ht="3.75" hidden="false" customHeight="true" outlineLevel="0" collapsed="false">
      <c r="B4" s="4"/>
      <c r="C4" s="4"/>
      <c r="D4" s="4"/>
      <c r="E4" s="4"/>
      <c r="F4" s="4"/>
      <c r="G4" s="4"/>
      <c r="H4" s="4"/>
    </row>
    <row r="5" customFormat="false" ht="6" hidden="false" customHeight="true" outlineLevel="0" collapsed="false"/>
    <row r="6" customFormat="false" ht="12" hidden="false" customHeight="true" outlineLevel="0" collapsed="false">
      <c r="B6" s="5" t="s">
        <v>3</v>
      </c>
      <c r="C6" s="5"/>
      <c r="D6" s="6" t="s">
        <v>4</v>
      </c>
      <c r="E6" s="6"/>
      <c r="F6" s="6" t="s">
        <v>5</v>
      </c>
      <c r="G6" s="6"/>
      <c r="H6" s="6" t="s">
        <v>6</v>
      </c>
    </row>
    <row r="7" customFormat="false" ht="18" hidden="false" customHeight="true" outlineLevel="0" collapsed="false">
      <c r="B7" s="7" t="s">
        <v>7</v>
      </c>
      <c r="C7" s="7"/>
      <c r="D7" s="8" t="s">
        <v>8</v>
      </c>
      <c r="E7" s="8"/>
      <c r="F7" s="8" t="s">
        <v>2</v>
      </c>
      <c r="G7" s="8"/>
      <c r="H7" s="8" t="s">
        <v>9</v>
      </c>
    </row>
    <row r="8" customFormat="false" ht="6" hidden="false" customHeight="true" outlineLevel="0" collapsed="false"/>
    <row r="9" customFormat="false" ht="19.5" hidden="false" customHeight="true" outlineLevel="0" collapsed="false">
      <c r="B9" s="9" t="s">
        <v>10</v>
      </c>
      <c r="C9" s="9"/>
      <c r="D9" s="10" t="n">
        <v>0.322916666666667</v>
      </c>
      <c r="E9" s="11" t="s">
        <v>11</v>
      </c>
      <c r="F9" s="12" t="n">
        <v>45</v>
      </c>
      <c r="G9" s="13" t="s">
        <v>12</v>
      </c>
      <c r="H9" s="13"/>
    </row>
    <row r="10" customFormat="false" ht="7.5" hidden="false" customHeight="true" outlineLevel="0" collapsed="false"/>
    <row r="11" customFormat="false" ht="24" hidden="false" customHeight="true" outlineLevel="0" collapsed="false">
      <c r="B11" s="14" t="s">
        <v>13</v>
      </c>
      <c r="C11" s="15" t="s">
        <v>14</v>
      </c>
      <c r="D11" s="16" t="s">
        <v>15</v>
      </c>
      <c r="E11" s="16" t="s">
        <v>16</v>
      </c>
      <c r="F11" s="16" t="s">
        <v>17</v>
      </c>
      <c r="G11" s="16" t="s">
        <v>18</v>
      </c>
      <c r="H11" s="17" t="s">
        <v>19</v>
      </c>
    </row>
    <row r="12" customFormat="false" ht="33.75" hidden="false" customHeight="true" outlineLevel="0" collapsed="false">
      <c r="B12" s="18" t="s">
        <v>20</v>
      </c>
      <c r="C12" s="19" t="str">
        <f aca="false">TEXT(K12,"HH:MM")&amp;"  –  "&amp;TEXT(L12,"HH:MM")</f>
        <v>07:45  –  08:30</v>
      </c>
      <c r="D12" s="20" t="s">
        <v>21</v>
      </c>
      <c r="E12" s="20" t="s">
        <v>22</v>
      </c>
      <c r="F12" s="20" t="s">
        <v>23</v>
      </c>
      <c r="G12" s="20" t="s">
        <v>24</v>
      </c>
      <c r="H12" s="21" t="s">
        <v>21</v>
      </c>
      <c r="K12" s="22" t="n">
        <f aca="false">$D$9</f>
        <v>0.322916666666667</v>
      </c>
      <c r="L12" s="22" t="n">
        <f aca="false">K12+$F$9/1440</f>
        <v>0.354166666666667</v>
      </c>
    </row>
    <row r="13" customFormat="false" ht="33.75" hidden="false" customHeight="true" outlineLevel="0" collapsed="false">
      <c r="B13" s="18" t="s">
        <v>25</v>
      </c>
      <c r="C13" s="19" t="str">
        <f aca="false">TEXT(K13,"HH:MM")&amp;"  –  "&amp;TEXT(L13,"HH:MM")</f>
        <v>08:30  –  09:15</v>
      </c>
      <c r="D13" s="20" t="s">
        <v>22</v>
      </c>
      <c r="E13" s="20" t="s">
        <v>24</v>
      </c>
      <c r="F13" s="20" t="s">
        <v>21</v>
      </c>
      <c r="G13" s="20" t="s">
        <v>22</v>
      </c>
      <c r="H13" s="21" t="s">
        <v>23</v>
      </c>
      <c r="K13" s="22" t="n">
        <f aca="false">L12</f>
        <v>0.354166666666667</v>
      </c>
      <c r="L13" s="22" t="n">
        <f aca="false">K13+$F$9/1440</f>
        <v>0.385416666666667</v>
      </c>
    </row>
    <row r="14" customFormat="false" ht="18" hidden="false" customHeight="true" outlineLevel="0" collapsed="false">
      <c r="B14" s="23"/>
      <c r="C14" s="24" t="str">
        <f aca="false">TEXT(K14,"HH:MM")&amp;"  –  "&amp;TEXT(L14,"HH:MM")</f>
        <v>09:15  –  09:30</v>
      </c>
      <c r="D14" s="25" t="s">
        <v>26</v>
      </c>
      <c r="E14" s="25"/>
      <c r="F14" s="25"/>
      <c r="G14" s="25"/>
      <c r="H14" s="25"/>
      <c r="K14" s="22" t="n">
        <f aca="false">L13</f>
        <v>0.385416666666667</v>
      </c>
      <c r="L14" s="22" t="n">
        <f aca="false">K14+15/1440</f>
        <v>0.395833333333333</v>
      </c>
    </row>
    <row r="15" customFormat="false" ht="33.75" hidden="false" customHeight="true" outlineLevel="0" collapsed="false">
      <c r="B15" s="18" t="s">
        <v>27</v>
      </c>
      <c r="C15" s="19" t="str">
        <f aca="false">TEXT(K15,"HH:MM")&amp;"  –  "&amp;TEXT(L15,"HH:MM")</f>
        <v>09:30  –  10:15</v>
      </c>
      <c r="D15" s="20" t="s">
        <v>23</v>
      </c>
      <c r="E15" s="20" t="s">
        <v>21</v>
      </c>
      <c r="F15" s="20" t="s">
        <v>22</v>
      </c>
      <c r="G15" s="20" t="s">
        <v>23</v>
      </c>
      <c r="H15" s="21" t="s">
        <v>22</v>
      </c>
      <c r="K15" s="22" t="n">
        <f aca="false">L14</f>
        <v>0.395833333333333</v>
      </c>
      <c r="L15" s="22" t="n">
        <f aca="false">K15+$F$9/1440</f>
        <v>0.427083333333333</v>
      </c>
    </row>
    <row r="16" customFormat="false" ht="33.75" hidden="false" customHeight="true" outlineLevel="0" collapsed="false">
      <c r="B16" s="18" t="s">
        <v>28</v>
      </c>
      <c r="C16" s="19" t="str">
        <f aca="false">TEXT(K16,"HH:MM")&amp;"  –  "&amp;TEXT(L16,"HH:MM")</f>
        <v>10:15  –  11:00</v>
      </c>
      <c r="D16" s="20" t="s">
        <v>29</v>
      </c>
      <c r="E16" s="20" t="s">
        <v>23</v>
      </c>
      <c r="F16" s="20" t="s">
        <v>30</v>
      </c>
      <c r="G16" s="20" t="s">
        <v>21</v>
      </c>
      <c r="H16" s="21" t="s">
        <v>29</v>
      </c>
      <c r="K16" s="22" t="n">
        <f aca="false">L15</f>
        <v>0.427083333333333</v>
      </c>
      <c r="L16" s="22" t="n">
        <f aca="false">K16+$F$9/1440</f>
        <v>0.458333333333333</v>
      </c>
    </row>
    <row r="17" customFormat="false" ht="18" hidden="false" customHeight="true" outlineLevel="0" collapsed="false">
      <c r="B17" s="23"/>
      <c r="C17" s="24" t="str">
        <f aca="false">TEXT(K17,"HH:MM")&amp;"  –  "&amp;TEXT(L17,"HH:MM")</f>
        <v>11:00  –  11:20</v>
      </c>
      <c r="D17" s="25" t="s">
        <v>31</v>
      </c>
      <c r="E17" s="25"/>
      <c r="F17" s="25"/>
      <c r="G17" s="25"/>
      <c r="H17" s="25"/>
      <c r="K17" s="22" t="n">
        <f aca="false">L16</f>
        <v>0.458333333333333</v>
      </c>
      <c r="L17" s="22" t="n">
        <f aca="false">K17+20/1440</f>
        <v>0.472222222222222</v>
      </c>
    </row>
    <row r="18" customFormat="false" ht="33.75" hidden="false" customHeight="true" outlineLevel="0" collapsed="false">
      <c r="B18" s="18" t="s">
        <v>32</v>
      </c>
      <c r="C18" s="19" t="str">
        <f aca="false">TEXT(K18,"HH:MM")&amp;"  –  "&amp;TEXT(L18,"HH:MM")</f>
        <v>11:20  –  12:05</v>
      </c>
      <c r="D18" s="20" t="s">
        <v>33</v>
      </c>
      <c r="E18" s="20" t="s">
        <v>34</v>
      </c>
      <c r="F18" s="20" t="s">
        <v>29</v>
      </c>
      <c r="G18" s="20" t="s">
        <v>33</v>
      </c>
      <c r="H18" s="21" t="s">
        <v>30</v>
      </c>
      <c r="K18" s="22" t="n">
        <f aca="false">L17</f>
        <v>0.472222222222222</v>
      </c>
      <c r="L18" s="22" t="n">
        <f aca="false">K18+$F$9/1440</f>
        <v>0.503472222222222</v>
      </c>
    </row>
    <row r="19" customFormat="false" ht="33.75" hidden="false" customHeight="true" outlineLevel="0" collapsed="false">
      <c r="B19" s="18" t="s">
        <v>35</v>
      </c>
      <c r="C19" s="19" t="str">
        <f aca="false">TEXT(K19,"HH:MM")&amp;"  –  "&amp;TEXT(L19,"HH:MM")</f>
        <v>12:05  –  12:50</v>
      </c>
      <c r="D19" s="20" t="s">
        <v>33</v>
      </c>
      <c r="E19" s="20" t="s">
        <v>36</v>
      </c>
      <c r="F19" s="20" t="s">
        <v>37</v>
      </c>
      <c r="G19" s="20" t="s">
        <v>33</v>
      </c>
      <c r="H19" s="21" t="s">
        <v>38</v>
      </c>
      <c r="K19" s="22" t="n">
        <f aca="false">L18</f>
        <v>0.503472222222222</v>
      </c>
      <c r="L19" s="22" t="n">
        <f aca="false">K19+$F$9/1440</f>
        <v>0.534722222222222</v>
      </c>
    </row>
    <row r="20" customFormat="false" ht="18" hidden="false" customHeight="true" outlineLevel="0" collapsed="false">
      <c r="B20" s="23"/>
      <c r="C20" s="24" t="str">
        <f aca="false">TEXT(K20,"HH:MM")&amp;"  –  "&amp;TEXT(L20,"HH:MM")</f>
        <v>12:50  –  13:30</v>
      </c>
      <c r="D20" s="25" t="s">
        <v>39</v>
      </c>
      <c r="E20" s="25"/>
      <c r="F20" s="25"/>
      <c r="G20" s="25"/>
      <c r="H20" s="25"/>
      <c r="K20" s="22" t="n">
        <f aca="false">L19</f>
        <v>0.534722222222222</v>
      </c>
      <c r="L20" s="22" t="n">
        <f aca="false">K20+40/1440</f>
        <v>0.5625</v>
      </c>
    </row>
    <row r="21" customFormat="false" ht="33.75" hidden="false" customHeight="true" outlineLevel="0" collapsed="false">
      <c r="B21" s="18" t="s">
        <v>40</v>
      </c>
      <c r="C21" s="19" t="str">
        <f aca="false">TEXT(K21,"HH:MM")&amp;"  –  "&amp;TEXT(L21,"HH:MM")</f>
        <v>13:30  –  14:15</v>
      </c>
      <c r="D21" s="20" t="s">
        <v>41</v>
      </c>
      <c r="E21" s="20"/>
      <c r="F21" s="20" t="s">
        <v>38</v>
      </c>
      <c r="G21" s="20" t="s">
        <v>34</v>
      </c>
      <c r="H21" s="21"/>
      <c r="K21" s="22" t="n">
        <f aca="false">L20</f>
        <v>0.5625</v>
      </c>
      <c r="L21" s="22" t="n">
        <f aca="false">K21+$F$9/1440</f>
        <v>0.59375</v>
      </c>
    </row>
    <row r="22" customFormat="false" ht="33.75" hidden="false" customHeight="true" outlineLevel="0" collapsed="false">
      <c r="B22" s="26" t="s">
        <v>42</v>
      </c>
      <c r="C22" s="27" t="str">
        <f aca="false">TEXT(K22,"HH:MM")&amp;"  –  "&amp;TEXT(L22,"HH:MM")</f>
        <v>14:15  –  15:00</v>
      </c>
      <c r="D22" s="28" t="s">
        <v>41</v>
      </c>
      <c r="E22" s="28"/>
      <c r="F22" s="28"/>
      <c r="G22" s="28"/>
      <c r="H22" s="29"/>
      <c r="K22" s="22" t="n">
        <f aca="false">L21</f>
        <v>0.59375</v>
      </c>
      <c r="L22" s="22" t="n">
        <f aca="false">K22+$F$9/1440</f>
        <v>0.625</v>
      </c>
    </row>
    <row r="23" customFormat="false" ht="6" hidden="false" customHeight="true" outlineLevel="0" collapsed="false"/>
    <row r="24" customFormat="false" ht="18" hidden="false" customHeight="true" outlineLevel="0" collapsed="false">
      <c r="B24" s="30" t="s">
        <v>43</v>
      </c>
      <c r="C24" s="30"/>
      <c r="D24" s="31" t="n">
        <f aca="false">COUNTA(D12:D13,D15:D16,D18:D19,D21:D22)</f>
        <v>8</v>
      </c>
      <c r="E24" s="31" t="n">
        <f aca="false">COUNTA(E12:E13,E15:E16,E18:E19,E21:E22)</f>
        <v>6</v>
      </c>
      <c r="F24" s="31" t="n">
        <f aca="false">COUNTA(F12:F13,F15:F16,F18:F19,F21:F22)</f>
        <v>7</v>
      </c>
      <c r="G24" s="31" t="n">
        <f aca="false">COUNTA(G12:G13,G15:G16,G18:G19,G21:G22)</f>
        <v>7</v>
      </c>
      <c r="H24" s="32" t="n">
        <f aca="false">COUNTA(H12:H13,H15:H16,H18:H19,H21:H22)</f>
        <v>6</v>
      </c>
    </row>
    <row r="25" customFormat="false" ht="7.5" hidden="false" customHeight="true" outlineLevel="0" collapsed="false"/>
    <row r="26" customFormat="false" ht="13.5" hidden="false" customHeight="true" outlineLevel="0" collapsed="false">
      <c r="B26" s="33" t="s">
        <v>44</v>
      </c>
      <c r="C26" s="33"/>
      <c r="D26" s="33" t="s">
        <v>45</v>
      </c>
      <c r="E26" s="33"/>
      <c r="F26" s="33" t="s">
        <v>46</v>
      </c>
      <c r="G26" s="33"/>
      <c r="H26" s="33" t="s">
        <v>47</v>
      </c>
    </row>
    <row r="27" customFormat="false" ht="24" hidden="false" customHeight="true" outlineLevel="0" collapsed="false">
      <c r="B27" s="34" t="n">
        <f aca="false">SUM(D24:H24)</f>
        <v>34</v>
      </c>
      <c r="C27" s="34"/>
      <c r="D27" s="34" t="n">
        <f aca="false">COUNTIF(D24:H24,"&gt;0")</f>
        <v>5</v>
      </c>
      <c r="E27" s="34"/>
      <c r="F27" s="35" t="n">
        <f aca="false">IFERROR(SUM(D24:H24)/COUNTIF(D24:H24,"&gt;0"),0)</f>
        <v>6.8</v>
      </c>
      <c r="G27" s="35"/>
      <c r="H27" s="36" t="n">
        <f aca="false">COUNTA(Fächer!B9:B20)</f>
        <v>12</v>
      </c>
    </row>
    <row r="28" customFormat="false" ht="7.5" hidden="false" customHeight="true" outlineLevel="0" collapsed="false"/>
    <row r="29" customFormat="false" ht="13.5" hidden="false" customHeight="true" outlineLevel="0" collapsed="false">
      <c r="B29" s="5" t="s">
        <v>48</v>
      </c>
      <c r="C29" s="5"/>
      <c r="D29" s="5"/>
      <c r="E29" s="5"/>
      <c r="F29" s="5"/>
      <c r="G29" s="5"/>
      <c r="H29" s="5"/>
    </row>
    <row r="30" customFormat="false" ht="15" hidden="false" customHeight="true" outlineLevel="0" collapsed="false">
      <c r="B30" s="37" t="s">
        <v>49</v>
      </c>
      <c r="C30" s="37"/>
      <c r="D30" s="38" t="s">
        <v>50</v>
      </c>
      <c r="E30" s="38"/>
      <c r="F30" s="39" t="s">
        <v>51</v>
      </c>
      <c r="G30" s="39"/>
      <c r="H30" s="40" t="s">
        <v>52</v>
      </c>
    </row>
    <row r="31" customFormat="false" ht="15" hidden="false" customHeight="true" outlineLevel="0" collapsed="false">
      <c r="B31" s="41" t="s">
        <v>53</v>
      </c>
      <c r="C31" s="41"/>
      <c r="D31" s="42" t="s">
        <v>54</v>
      </c>
      <c r="E31" s="42"/>
      <c r="F31" s="43" t="s">
        <v>55</v>
      </c>
      <c r="G31" s="43"/>
      <c r="H31" s="44" t="s">
        <v>56</v>
      </c>
    </row>
    <row r="32" customFormat="false" ht="15" hidden="false" customHeight="true" outlineLevel="0" collapsed="false">
      <c r="B32" s="45" t="s">
        <v>57</v>
      </c>
      <c r="C32" s="45"/>
      <c r="D32" s="46" t="s">
        <v>58</v>
      </c>
      <c r="E32" s="46"/>
      <c r="F32" s="47" t="s">
        <v>59</v>
      </c>
      <c r="G32" s="47"/>
      <c r="H32" s="48" t="s">
        <v>60</v>
      </c>
    </row>
  </sheetData>
  <mergeCells count="31">
    <mergeCell ref="B2:H2"/>
    <mergeCell ref="B3:E3"/>
    <mergeCell ref="F3:H3"/>
    <mergeCell ref="B6:C6"/>
    <mergeCell ref="D6:E6"/>
    <mergeCell ref="F6:G6"/>
    <mergeCell ref="B7:C7"/>
    <mergeCell ref="D7:E7"/>
    <mergeCell ref="F7:G7"/>
    <mergeCell ref="B9:C9"/>
    <mergeCell ref="G9:H9"/>
    <mergeCell ref="D14:H14"/>
    <mergeCell ref="D17:H17"/>
    <mergeCell ref="D20:H20"/>
    <mergeCell ref="B24:C24"/>
    <mergeCell ref="B26:C26"/>
    <mergeCell ref="D26:E26"/>
    <mergeCell ref="F26:G26"/>
    <mergeCell ref="B27:C27"/>
    <mergeCell ref="D27:E27"/>
    <mergeCell ref="F27:G27"/>
    <mergeCell ref="B29:H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</mergeCells>
  <conditionalFormatting sqref="D12:H22">
    <cfRule type="cellIs" priority="2" operator="equal" aboveAverage="0" equalAverage="0" bottom="0" percent="0" rank="0" text="" dxfId="0">
      <formula>"Mathematik"</formula>
    </cfRule>
    <cfRule type="cellIs" priority="3" operator="equal" aboveAverage="0" equalAverage="0" bottom="0" percent="0" rank="0" text="" dxfId="1">
      <formula>"Deutsch"</formula>
    </cfRule>
    <cfRule type="cellIs" priority="4" operator="equal" aboveAverage="0" equalAverage="0" bottom="0" percent="0" rank="0" text="" dxfId="2">
      <formula>"Englisch"</formula>
    </cfRule>
    <cfRule type="cellIs" priority="5" operator="equal" aboveAverage="0" equalAverage="0" bottom="0" percent="0" rank="0" text="" dxfId="3">
      <formula>"Biologie"</formula>
    </cfRule>
    <cfRule type="cellIs" priority="6" operator="equal" aboveAverage="0" equalAverage="0" bottom="0" percent="0" rank="0" text="" dxfId="4">
      <formula>"Physik"</formula>
    </cfRule>
    <cfRule type="cellIs" priority="7" operator="equal" aboveAverage="0" equalAverage="0" bottom="0" percent="0" rank="0" text="" dxfId="5">
      <formula>"Chemie"</formula>
    </cfRule>
    <cfRule type="cellIs" priority="8" operator="equal" aboveAverage="0" equalAverage="0" bottom="0" percent="0" rank="0" text="" dxfId="6">
      <formula>"Geschichte"</formula>
    </cfRule>
    <cfRule type="cellIs" priority="9" operator="equal" aboveAverage="0" equalAverage="0" bottom="0" percent="0" rank="0" text="" dxfId="7">
      <formula>"Erdkunde"</formula>
    </cfRule>
    <cfRule type="cellIs" priority="10" operator="equal" aboveAverage="0" equalAverage="0" bottom="0" percent="0" rank="0" text="" dxfId="8">
      <formula>"Sport"</formula>
    </cfRule>
    <cfRule type="cellIs" priority="11" operator="equal" aboveAverage="0" equalAverage="0" bottom="0" percent="0" rank="0" text="" dxfId="9">
      <formula>"Kunst"</formula>
    </cfRule>
    <cfRule type="cellIs" priority="12" operator="equal" aboveAverage="0" equalAverage="0" bottom="0" percent="0" rank="0" text="" dxfId="10">
      <formula>"Musik"</formula>
    </cfRule>
    <cfRule type="cellIs" priority="13" operator="equal" aboveAverage="0" equalAverage="0" bottom="0" percent="0" rank="0" text="" dxfId="11">
      <formula>"Informatik"</formula>
    </cfRule>
  </conditionalFormatting>
  <dataValidations count="1">
    <dataValidation allowBlank="true" errorStyle="stop" operator="between" showDropDown="false" showErrorMessage="false" showInputMessage="false" sqref="D12:H13 D15:H16 D18:H19 D21:H22" type="list">
      <formula1>Fächer!$B$9:$B$20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7"/>
    <col collapsed="false" customWidth="true" hidden="false" outlineLevel="0" max="3" min="3" style="0" width="9"/>
    <col collapsed="false" customWidth="true" hidden="false" outlineLevel="0" max="4" min="4" style="0" width="15"/>
    <col collapsed="false" customWidth="true" hidden="false" outlineLevel="0" max="5" min="5" style="0" width="10"/>
    <col collapsed="false" customWidth="true" hidden="false" outlineLevel="0" max="6" min="6" style="0" width="9"/>
    <col collapsed="false" customWidth="true" hidden="false" outlineLevel="0" max="7" min="7" style="0" width="11"/>
    <col collapsed="false" customWidth="true" hidden="false" outlineLevel="0" max="8" min="8" style="0" width="16"/>
    <col collapsed="false" customWidth="true" hidden="false" outlineLevel="0" max="9" min="9" style="0" width="2"/>
  </cols>
  <sheetData>
    <row r="2" customFormat="false" ht="13.5" hidden="false" customHeight="true" outlineLevel="0" collapsed="false">
      <c r="B2" s="1" t="s">
        <v>61</v>
      </c>
      <c r="C2" s="1"/>
      <c r="D2" s="1"/>
      <c r="E2" s="1"/>
      <c r="F2" s="1"/>
      <c r="G2" s="1"/>
      <c r="H2" s="1"/>
    </row>
    <row r="3" customFormat="false" ht="31.5" hidden="false" customHeight="true" outlineLevel="0" collapsed="false">
      <c r="B3" s="2" t="s">
        <v>62</v>
      </c>
      <c r="C3" s="2"/>
      <c r="D3" s="2"/>
      <c r="E3" s="2"/>
      <c r="F3" s="3" t="s">
        <v>2</v>
      </c>
      <c r="G3" s="3"/>
      <c r="H3" s="3"/>
    </row>
    <row r="4" customFormat="false" ht="3.75" hidden="false" customHeight="true" outlineLevel="0" collapsed="false">
      <c r="B4" s="4"/>
      <c r="C4" s="4"/>
      <c r="D4" s="4"/>
      <c r="E4" s="4"/>
      <c r="F4" s="4"/>
      <c r="G4" s="4"/>
      <c r="H4" s="4"/>
    </row>
    <row r="5" customFormat="false" ht="6" hidden="false" customHeight="true" outlineLevel="0" collapsed="false"/>
    <row r="6" customFormat="false" ht="24" hidden="false" customHeight="true" outlineLevel="0" collapsed="false">
      <c r="B6" s="49" t="s">
        <v>63</v>
      </c>
      <c r="C6" s="49"/>
      <c r="D6" s="49"/>
      <c r="E6" s="49"/>
      <c r="F6" s="49"/>
      <c r="G6" s="49"/>
      <c r="H6" s="49"/>
    </row>
    <row r="8" customFormat="false" ht="19.5" hidden="false" customHeight="true" outlineLevel="0" collapsed="false">
      <c r="B8" s="50" t="s">
        <v>64</v>
      </c>
      <c r="C8" s="51" t="s">
        <v>65</v>
      </c>
      <c r="D8" s="52" t="s">
        <v>66</v>
      </c>
      <c r="E8" s="51" t="s">
        <v>67</v>
      </c>
      <c r="F8" s="51" t="s">
        <v>68</v>
      </c>
      <c r="G8" s="51" t="s">
        <v>69</v>
      </c>
      <c r="H8" s="53" t="s">
        <v>70</v>
      </c>
    </row>
    <row r="9" customFormat="false" ht="18.75" hidden="false" customHeight="true" outlineLevel="0" collapsed="false">
      <c r="B9" s="54" t="s">
        <v>22</v>
      </c>
      <c r="C9" s="55" t="s">
        <v>71</v>
      </c>
      <c r="D9" s="56" t="s">
        <v>72</v>
      </c>
      <c r="E9" s="57" t="s">
        <v>73</v>
      </c>
      <c r="F9" s="58"/>
      <c r="G9" s="59" t="n">
        <f aca="false">COUNTIF(Stundenplan!$D$12:$H$22,B9)</f>
        <v>5</v>
      </c>
      <c r="H9" s="60" t="str">
        <f aca="false">REPT("■",COUNTIF(Stundenplan!$D$12:$H$22,B9))</f>
        <v>■■■■■</v>
      </c>
    </row>
    <row r="10" customFormat="false" ht="18.75" hidden="false" customHeight="true" outlineLevel="0" collapsed="false">
      <c r="B10" s="54" t="s">
        <v>21</v>
      </c>
      <c r="C10" s="55" t="s">
        <v>74</v>
      </c>
      <c r="D10" s="56" t="s">
        <v>75</v>
      </c>
      <c r="E10" s="57" t="s">
        <v>76</v>
      </c>
      <c r="F10" s="61"/>
      <c r="G10" s="59" t="n">
        <f aca="false">COUNTIF(Stundenplan!$D$12:$H$22,B10)</f>
        <v>5</v>
      </c>
      <c r="H10" s="62" t="str">
        <f aca="false">REPT("■",COUNTIF(Stundenplan!$D$12:$H$22,B10))</f>
        <v>■■■■■</v>
      </c>
    </row>
    <row r="11" customFormat="false" ht="18.75" hidden="false" customHeight="true" outlineLevel="0" collapsed="false">
      <c r="B11" s="54" t="s">
        <v>23</v>
      </c>
      <c r="C11" s="55" t="s">
        <v>77</v>
      </c>
      <c r="D11" s="56" t="s">
        <v>78</v>
      </c>
      <c r="E11" s="57" t="s">
        <v>79</v>
      </c>
      <c r="F11" s="63"/>
      <c r="G11" s="59" t="n">
        <f aca="false">COUNTIF(Stundenplan!$D$12:$H$22,B11)</f>
        <v>5</v>
      </c>
      <c r="H11" s="64" t="str">
        <f aca="false">REPT("■",COUNTIF(Stundenplan!$D$12:$H$22,B11))</f>
        <v>■■■■■</v>
      </c>
    </row>
    <row r="12" customFormat="false" ht="18.75" hidden="false" customHeight="true" outlineLevel="0" collapsed="false">
      <c r="B12" s="54" t="s">
        <v>29</v>
      </c>
      <c r="C12" s="55" t="s">
        <v>80</v>
      </c>
      <c r="D12" s="56" t="s">
        <v>81</v>
      </c>
      <c r="E12" s="57" t="s">
        <v>82</v>
      </c>
      <c r="F12" s="65"/>
      <c r="G12" s="59" t="n">
        <f aca="false">COUNTIF(Stundenplan!$D$12:$H$22,B12)</f>
        <v>3</v>
      </c>
      <c r="H12" s="66" t="str">
        <f aca="false">REPT("■",COUNTIF(Stundenplan!$D$12:$H$22,B12))</f>
        <v>■■■</v>
      </c>
    </row>
    <row r="13" customFormat="false" ht="18.75" hidden="false" customHeight="true" outlineLevel="0" collapsed="false">
      <c r="B13" s="54" t="s">
        <v>24</v>
      </c>
      <c r="C13" s="55" t="s">
        <v>83</v>
      </c>
      <c r="D13" s="56" t="s">
        <v>84</v>
      </c>
      <c r="E13" s="57" t="s">
        <v>85</v>
      </c>
      <c r="F13" s="67"/>
      <c r="G13" s="59" t="n">
        <f aca="false">COUNTIF(Stundenplan!$D$12:$H$22,B13)</f>
        <v>2</v>
      </c>
      <c r="H13" s="68" t="str">
        <f aca="false">REPT("■",COUNTIF(Stundenplan!$D$12:$H$22,B13))</f>
        <v>■■</v>
      </c>
    </row>
    <row r="14" customFormat="false" ht="18.75" hidden="false" customHeight="true" outlineLevel="0" collapsed="false">
      <c r="B14" s="54" t="s">
        <v>30</v>
      </c>
      <c r="C14" s="55" t="s">
        <v>86</v>
      </c>
      <c r="D14" s="56" t="s">
        <v>87</v>
      </c>
      <c r="E14" s="57" t="s">
        <v>88</v>
      </c>
      <c r="F14" s="69"/>
      <c r="G14" s="59" t="n">
        <f aca="false">COUNTIF(Stundenplan!$D$12:$H$22,B14)</f>
        <v>2</v>
      </c>
      <c r="H14" s="70" t="str">
        <f aca="false">REPT("■",COUNTIF(Stundenplan!$D$12:$H$22,B14))</f>
        <v>■■</v>
      </c>
    </row>
    <row r="15" customFormat="false" ht="18.75" hidden="false" customHeight="true" outlineLevel="0" collapsed="false">
      <c r="B15" s="54" t="s">
        <v>34</v>
      </c>
      <c r="C15" s="55" t="s">
        <v>89</v>
      </c>
      <c r="D15" s="56" t="s">
        <v>90</v>
      </c>
      <c r="E15" s="57" t="s">
        <v>91</v>
      </c>
      <c r="F15" s="71"/>
      <c r="G15" s="59" t="n">
        <f aca="false">COUNTIF(Stundenplan!$D$12:$H$22,B15)</f>
        <v>2</v>
      </c>
      <c r="H15" s="72" t="str">
        <f aca="false">REPT("■",COUNTIF(Stundenplan!$D$12:$H$22,B15))</f>
        <v>■■</v>
      </c>
    </row>
    <row r="16" customFormat="false" ht="18.75" hidden="false" customHeight="true" outlineLevel="0" collapsed="false">
      <c r="B16" s="54" t="s">
        <v>37</v>
      </c>
      <c r="C16" s="55" t="s">
        <v>92</v>
      </c>
      <c r="D16" s="56" t="s">
        <v>93</v>
      </c>
      <c r="E16" s="57" t="s">
        <v>94</v>
      </c>
      <c r="F16" s="73"/>
      <c r="G16" s="59" t="n">
        <f aca="false">COUNTIF(Stundenplan!$D$12:$H$22,B16)</f>
        <v>1</v>
      </c>
      <c r="H16" s="74" t="str">
        <f aca="false">REPT("■",COUNTIF(Stundenplan!$D$12:$H$22,B16))</f>
        <v>■</v>
      </c>
    </row>
    <row r="17" customFormat="false" ht="18.75" hidden="false" customHeight="true" outlineLevel="0" collapsed="false">
      <c r="B17" s="54" t="s">
        <v>33</v>
      </c>
      <c r="C17" s="55" t="s">
        <v>95</v>
      </c>
      <c r="D17" s="56" t="s">
        <v>96</v>
      </c>
      <c r="E17" s="57" t="s">
        <v>97</v>
      </c>
      <c r="F17" s="75"/>
      <c r="G17" s="59" t="n">
        <f aca="false">COUNTIF(Stundenplan!$D$12:$H$22,B17)</f>
        <v>4</v>
      </c>
      <c r="H17" s="76" t="str">
        <f aca="false">REPT("■",COUNTIF(Stundenplan!$D$12:$H$22,B17))</f>
        <v>■■■■</v>
      </c>
    </row>
    <row r="18" customFormat="false" ht="18.75" hidden="false" customHeight="true" outlineLevel="0" collapsed="false">
      <c r="B18" s="54" t="s">
        <v>41</v>
      </c>
      <c r="C18" s="55" t="s">
        <v>98</v>
      </c>
      <c r="D18" s="56" t="s">
        <v>99</v>
      </c>
      <c r="E18" s="57" t="s">
        <v>100</v>
      </c>
      <c r="F18" s="77"/>
      <c r="G18" s="59" t="n">
        <f aca="false">COUNTIF(Stundenplan!$D$12:$H$22,B18)</f>
        <v>2</v>
      </c>
      <c r="H18" s="78" t="str">
        <f aca="false">REPT("■",COUNTIF(Stundenplan!$D$12:$H$22,B18))</f>
        <v>■■</v>
      </c>
    </row>
    <row r="19" customFormat="false" ht="18.75" hidden="false" customHeight="true" outlineLevel="0" collapsed="false">
      <c r="B19" s="54" t="s">
        <v>38</v>
      </c>
      <c r="C19" s="55" t="s">
        <v>101</v>
      </c>
      <c r="D19" s="56" t="s">
        <v>102</v>
      </c>
      <c r="E19" s="57" t="s">
        <v>103</v>
      </c>
      <c r="F19" s="79"/>
      <c r="G19" s="59" t="n">
        <f aca="false">COUNTIF(Stundenplan!$D$12:$H$22,B19)</f>
        <v>2</v>
      </c>
      <c r="H19" s="80" t="str">
        <f aca="false">REPT("■",COUNTIF(Stundenplan!$D$12:$H$22,B19))</f>
        <v>■■</v>
      </c>
    </row>
    <row r="20" customFormat="false" ht="18.75" hidden="false" customHeight="true" outlineLevel="0" collapsed="false">
      <c r="B20" s="81" t="s">
        <v>36</v>
      </c>
      <c r="C20" s="82" t="s">
        <v>104</v>
      </c>
      <c r="D20" s="83" t="s">
        <v>105</v>
      </c>
      <c r="E20" s="84" t="s">
        <v>106</v>
      </c>
      <c r="F20" s="85"/>
      <c r="G20" s="86" t="n">
        <f aca="false">COUNTIF(Stundenplan!$D$12:$H$22,B20)</f>
        <v>1</v>
      </c>
      <c r="H20" s="87" t="str">
        <f aca="false">REPT("■",COUNTIF(Stundenplan!$D$12:$H$22,B20))</f>
        <v>■</v>
      </c>
    </row>
    <row r="21" customFormat="false" ht="21.75" hidden="false" customHeight="true" outlineLevel="0" collapsed="false">
      <c r="B21" s="88" t="s">
        <v>107</v>
      </c>
      <c r="C21" s="88"/>
      <c r="D21" s="88"/>
      <c r="E21" s="88"/>
      <c r="F21" s="88"/>
      <c r="G21" s="89" t="n">
        <f aca="false">SUM(G9:G20)</f>
        <v>34</v>
      </c>
      <c r="H21" s="90"/>
    </row>
    <row r="23" customFormat="false" ht="13.5" hidden="false" customHeight="true" outlineLevel="0" collapsed="false">
      <c r="B23" s="91" t="s">
        <v>108</v>
      </c>
      <c r="C23" s="91"/>
      <c r="D23" s="91"/>
      <c r="E23" s="91"/>
      <c r="F23" s="91"/>
      <c r="G23" s="91"/>
      <c r="H23" s="91"/>
    </row>
  </sheetData>
  <mergeCells count="6">
    <mergeCell ref="B2:H2"/>
    <mergeCell ref="B3:E3"/>
    <mergeCell ref="F3:H3"/>
    <mergeCell ref="B6:H6"/>
    <mergeCell ref="B21:F21"/>
    <mergeCell ref="B23:H23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22"/>
    <col collapsed="false" customWidth="true" hidden="false" outlineLevel="0" max="7" min="4" style="0" width="13"/>
    <col collapsed="false" customWidth="true" hidden="false" outlineLevel="0" max="8" min="8" style="0" width="2"/>
  </cols>
  <sheetData>
    <row r="2" customFormat="false" ht="13.5" hidden="false" customHeight="true" outlineLevel="0" collapsed="false">
      <c r="B2" s="1" t="s">
        <v>109</v>
      </c>
      <c r="C2" s="1"/>
      <c r="D2" s="1"/>
      <c r="E2" s="1"/>
      <c r="F2" s="1"/>
      <c r="G2" s="1"/>
    </row>
    <row r="3" customFormat="false" ht="31.5" hidden="false" customHeight="true" outlineLevel="0" collapsed="false">
      <c r="B3" s="2" t="s">
        <v>110</v>
      </c>
      <c r="C3" s="2"/>
      <c r="D3" s="2"/>
      <c r="E3" s="2"/>
      <c r="F3" s="3" t="s">
        <v>2</v>
      </c>
      <c r="G3" s="3"/>
    </row>
    <row r="4" customFormat="false" ht="3.75" hidden="false" customHeight="true" outlineLevel="0" collapsed="false">
      <c r="B4" s="4"/>
      <c r="C4" s="4"/>
      <c r="D4" s="4"/>
      <c r="E4" s="4"/>
      <c r="F4" s="4"/>
      <c r="G4" s="4"/>
    </row>
    <row r="5" customFormat="false" ht="7.5" hidden="false" customHeight="true" outlineLevel="0" collapsed="false"/>
    <row r="6" customFormat="false" ht="21.75" hidden="false" customHeight="true" outlineLevel="0" collapsed="false">
      <c r="B6" s="92" t="s">
        <v>111</v>
      </c>
      <c r="C6" s="92"/>
      <c r="D6" s="92"/>
      <c r="E6" s="92"/>
      <c r="F6" s="92"/>
      <c r="G6" s="92"/>
    </row>
    <row r="7" customFormat="false" ht="31.5" hidden="false" customHeight="true" outlineLevel="0" collapsed="false">
      <c r="B7" s="93" t="s">
        <v>20</v>
      </c>
      <c r="C7" s="94" t="s">
        <v>112</v>
      </c>
      <c r="D7" s="95" t="s">
        <v>113</v>
      </c>
      <c r="E7" s="95"/>
      <c r="F7" s="95"/>
      <c r="G7" s="95"/>
    </row>
    <row r="8" customFormat="false" ht="31.5" hidden="false" customHeight="true" outlineLevel="0" collapsed="false">
      <c r="B8" s="93" t="s">
        <v>25</v>
      </c>
      <c r="C8" s="94" t="s">
        <v>114</v>
      </c>
      <c r="D8" s="95" t="s">
        <v>115</v>
      </c>
      <c r="E8" s="95"/>
      <c r="F8" s="95"/>
      <c r="G8" s="95"/>
    </row>
    <row r="9" customFormat="false" ht="31.5" hidden="false" customHeight="true" outlineLevel="0" collapsed="false">
      <c r="B9" s="93" t="s">
        <v>27</v>
      </c>
      <c r="C9" s="94" t="s">
        <v>116</v>
      </c>
      <c r="D9" s="95" t="s">
        <v>117</v>
      </c>
      <c r="E9" s="95"/>
      <c r="F9" s="95"/>
      <c r="G9" s="95"/>
    </row>
    <row r="10" customFormat="false" ht="31.5" hidden="false" customHeight="true" outlineLevel="0" collapsed="false">
      <c r="B10" s="93" t="s">
        <v>28</v>
      </c>
      <c r="C10" s="94" t="s">
        <v>118</v>
      </c>
      <c r="D10" s="95" t="s">
        <v>119</v>
      </c>
      <c r="E10" s="95"/>
      <c r="F10" s="95"/>
      <c r="G10" s="95"/>
    </row>
    <row r="11" customFormat="false" ht="31.5" hidden="false" customHeight="true" outlineLevel="0" collapsed="false">
      <c r="B11" s="93" t="s">
        <v>32</v>
      </c>
      <c r="C11" s="94" t="s">
        <v>120</v>
      </c>
      <c r="D11" s="95" t="s">
        <v>121</v>
      </c>
      <c r="E11" s="95"/>
      <c r="F11" s="95"/>
      <c r="G11" s="95"/>
    </row>
    <row r="13" customFormat="false" ht="21.75" hidden="false" customHeight="true" outlineLevel="0" collapsed="false">
      <c r="B13" s="92" t="s">
        <v>122</v>
      </c>
      <c r="C13" s="92"/>
      <c r="D13" s="92"/>
      <c r="E13" s="92"/>
      <c r="F13" s="92"/>
      <c r="G13" s="92"/>
    </row>
    <row r="14" customFormat="false" ht="19.5" hidden="false" customHeight="true" outlineLevel="0" collapsed="false">
      <c r="B14" s="96"/>
      <c r="C14" s="97" t="s">
        <v>123</v>
      </c>
      <c r="D14" s="95" t="s">
        <v>124</v>
      </c>
      <c r="E14" s="95"/>
      <c r="F14" s="95"/>
      <c r="G14" s="95"/>
    </row>
    <row r="15" customFormat="false" ht="19.5" hidden="false" customHeight="true" outlineLevel="0" collapsed="false">
      <c r="B15" s="98"/>
      <c r="C15" s="97" t="s">
        <v>125</v>
      </c>
      <c r="D15" s="95" t="s">
        <v>126</v>
      </c>
      <c r="E15" s="95"/>
      <c r="F15" s="95"/>
      <c r="G15" s="95"/>
    </row>
    <row r="16" customFormat="false" ht="19.5" hidden="false" customHeight="true" outlineLevel="0" collapsed="false">
      <c r="B16" s="99"/>
      <c r="C16" s="97" t="s">
        <v>127</v>
      </c>
      <c r="D16" s="95" t="s">
        <v>128</v>
      </c>
      <c r="E16" s="95"/>
      <c r="F16" s="95"/>
      <c r="G16" s="95"/>
    </row>
    <row r="17" customFormat="false" ht="19.5" hidden="false" customHeight="true" outlineLevel="0" collapsed="false">
      <c r="B17" s="100"/>
      <c r="C17" s="97" t="s">
        <v>129</v>
      </c>
      <c r="D17" s="95" t="s">
        <v>130</v>
      </c>
      <c r="E17" s="95"/>
      <c r="F17" s="95"/>
      <c r="G17" s="95"/>
    </row>
    <row r="19" customFormat="false" ht="21.75" hidden="false" customHeight="true" outlineLevel="0" collapsed="false">
      <c r="B19" s="92" t="s">
        <v>131</v>
      </c>
      <c r="C19" s="92"/>
      <c r="D19" s="92"/>
      <c r="E19" s="92"/>
      <c r="F19" s="92"/>
      <c r="G19" s="92"/>
    </row>
    <row r="20" customFormat="false" ht="18.75" hidden="false" customHeight="true" outlineLevel="0" collapsed="false">
      <c r="B20" s="101"/>
      <c r="C20" s="97" t="s">
        <v>132</v>
      </c>
      <c r="D20" s="95" t="s">
        <v>133</v>
      </c>
      <c r="E20" s="95"/>
      <c r="F20" s="95"/>
      <c r="G20" s="95"/>
    </row>
    <row r="21" customFormat="false" ht="18.75" hidden="false" customHeight="true" outlineLevel="0" collapsed="false">
      <c r="B21" s="101"/>
      <c r="C21" s="97" t="s">
        <v>134</v>
      </c>
      <c r="D21" s="95" t="s">
        <v>135</v>
      </c>
      <c r="E21" s="95"/>
      <c r="F21" s="95"/>
      <c r="G21" s="95"/>
    </row>
    <row r="22" customFormat="false" ht="18.75" hidden="false" customHeight="true" outlineLevel="0" collapsed="false">
      <c r="B22" s="101"/>
      <c r="C22" s="97" t="s">
        <v>136</v>
      </c>
      <c r="D22" s="95" t="s">
        <v>137</v>
      </c>
      <c r="E22" s="95"/>
      <c r="F22" s="95"/>
      <c r="G22" s="95"/>
    </row>
    <row r="23" customFormat="false" ht="18.75" hidden="false" customHeight="true" outlineLevel="0" collapsed="false">
      <c r="B23" s="101"/>
      <c r="C23" s="97" t="s">
        <v>138</v>
      </c>
      <c r="D23" s="95" t="s">
        <v>139</v>
      </c>
      <c r="E23" s="95"/>
      <c r="F23" s="95"/>
      <c r="G23" s="95"/>
    </row>
    <row r="24" customFormat="false" ht="18.75" hidden="false" customHeight="true" outlineLevel="0" collapsed="false">
      <c r="B24" s="101"/>
      <c r="C24" s="97" t="s">
        <v>140</v>
      </c>
      <c r="D24" s="95" t="s">
        <v>141</v>
      </c>
      <c r="E24" s="95"/>
      <c r="F24" s="95"/>
      <c r="G24" s="95"/>
    </row>
    <row r="26" customFormat="false" ht="21.75" hidden="false" customHeight="true" outlineLevel="0" collapsed="false">
      <c r="B26" s="92" t="s">
        <v>142</v>
      </c>
      <c r="C26" s="92"/>
      <c r="D26" s="92"/>
      <c r="E26" s="92"/>
      <c r="F26" s="92"/>
      <c r="G26" s="92"/>
    </row>
    <row r="27" customFormat="false" ht="15.75" hidden="false" customHeight="true" outlineLevel="0" collapsed="false">
      <c r="B27" s="102" t="s">
        <v>143</v>
      </c>
      <c r="C27" s="103" t="s">
        <v>144</v>
      </c>
      <c r="D27" s="103"/>
      <c r="E27" s="103"/>
      <c r="F27" s="103"/>
      <c r="G27" s="103"/>
    </row>
    <row r="28" customFormat="false" ht="15.75" hidden="false" customHeight="true" outlineLevel="0" collapsed="false">
      <c r="B28" s="102" t="s">
        <v>143</v>
      </c>
      <c r="C28" s="103" t="s">
        <v>145</v>
      </c>
      <c r="D28" s="103"/>
      <c r="E28" s="103"/>
      <c r="F28" s="103"/>
      <c r="G28" s="103"/>
    </row>
    <row r="29" customFormat="false" ht="15.75" hidden="false" customHeight="true" outlineLevel="0" collapsed="false">
      <c r="B29" s="102" t="s">
        <v>143</v>
      </c>
      <c r="C29" s="103" t="s">
        <v>146</v>
      </c>
      <c r="D29" s="103"/>
      <c r="E29" s="103"/>
      <c r="F29" s="103"/>
      <c r="G29" s="103"/>
    </row>
    <row r="30" customFormat="false" ht="15.75" hidden="false" customHeight="true" outlineLevel="0" collapsed="false">
      <c r="B30" s="102" t="s">
        <v>143</v>
      </c>
      <c r="C30" s="103" t="s">
        <v>147</v>
      </c>
      <c r="D30" s="103"/>
      <c r="E30" s="103"/>
      <c r="F30" s="103"/>
      <c r="G30" s="103"/>
    </row>
  </sheetData>
  <mergeCells count="25">
    <mergeCell ref="B2:G2"/>
    <mergeCell ref="B3:E3"/>
    <mergeCell ref="F3:G3"/>
    <mergeCell ref="B6:G6"/>
    <mergeCell ref="D7:G7"/>
    <mergeCell ref="D8:G8"/>
    <mergeCell ref="D9:G9"/>
    <mergeCell ref="D10:G10"/>
    <mergeCell ref="D11:G11"/>
    <mergeCell ref="B13:G13"/>
    <mergeCell ref="D14:G14"/>
    <mergeCell ref="D15:G15"/>
    <mergeCell ref="D16:G16"/>
    <mergeCell ref="D17:G17"/>
    <mergeCell ref="B19:G19"/>
    <mergeCell ref="D20:G20"/>
    <mergeCell ref="D21:G21"/>
    <mergeCell ref="D22:G22"/>
    <mergeCell ref="D23:G23"/>
    <mergeCell ref="D24:G24"/>
    <mergeCell ref="B26:G26"/>
    <mergeCell ref="C27:G27"/>
    <mergeCell ref="C28:G28"/>
    <mergeCell ref="C29:G29"/>
    <mergeCell ref="C30:G30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2026-10-09T11:11:22Z</dcterms:created>
  <dc:creator>openpyxl</dc:creator>
  <dc:description/>
  <dc:language>en-US</dc:language>
  <cp:lastModifiedBy/>
  <dcterms:modified xsi:type="dcterms:W3CDTF">2026-10-09T11:11:22Z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