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ielbogen" sheetId="1" state="visible" r:id="rId3"/>
    <sheet name="Statistik" sheetId="2" state="visible" r:id="rId4"/>
    <sheet name="Regeln &amp; Anleit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<sst xmlns="http://schemas.openxmlformats.org/spreadsheetml/2006/main" count="181" uniqueCount="116">
  <si>
    <t xml:space="preserve">⚄  WÜRFELPOKER  ⚄   Spielbogen 2026</t>
  </si>
  <si>
    <t xml:space="preserve">Spieler eintragen · Kombinationen wählen · Punkte werden automatisch berechnet</t>
  </si>
  <si>
    <t xml:space="preserve">Spieler:</t>
  </si>
  <si>
    <t xml:space="preserve">→ Namen eintragen</t>
  </si>
  <si>
    <t xml:space="preserve">Anna M.</t>
  </si>
  <si>
    <t xml:space="preserve">Ben K.</t>
  </si>
  <si>
    <t xml:space="preserve">Clara S.</t>
  </si>
  <si>
    <t xml:space="preserve">David F.</t>
  </si>
  <si>
    <t xml:space="preserve">Punkte</t>
  </si>
  <si>
    <t xml:space="preserve">RUNDE</t>
  </si>
  <si>
    <t xml:space="preserve">BESTE KOMBINATION (Notiz)</t>
  </si>
  <si>
    <t xml:space="preserve">⚄ Kombination</t>
  </si>
  <si>
    <t xml:space="preserve">Pkt.</t>
  </si>
  <si>
    <t xml:space="preserve">Runde 1</t>
  </si>
  <si>
    <t xml:space="preserve">Aufwärmrunde</t>
  </si>
  <si>
    <t xml:space="preserve">Ein Paar</t>
  </si>
  <si>
    <t xml:space="preserve">Zwei Paare</t>
  </si>
  <si>
    <t xml:space="preserve">Drilling</t>
  </si>
  <si>
    <t xml:space="preserve">Runde 2</t>
  </si>
  <si>
    <t xml:space="preserve">—</t>
  </si>
  <si>
    <t xml:space="preserve">Große Straße (2–6)</t>
  </si>
  <si>
    <t xml:space="preserve">Runde 3</t>
  </si>
  <si>
    <t xml:space="preserve">Spannung!</t>
  </si>
  <si>
    <t xml:space="preserve">Full House</t>
  </si>
  <si>
    <t xml:space="preserve">Vierling</t>
  </si>
  <si>
    <t xml:space="preserve">Runde 4</t>
  </si>
  <si>
    <t xml:space="preserve">Kleine Straße (1–4 od. 2–5)</t>
  </si>
  <si>
    <t xml:space="preserve">Runde 5</t>
  </si>
  <si>
    <t xml:space="preserve">Halbzeit</t>
  </si>
  <si>
    <t xml:space="preserve">Runde 6</t>
  </si>
  <si>
    <t xml:space="preserve">Gestrichen (0 Punkte)</t>
  </si>
  <si>
    <t xml:space="preserve">Runde 7</t>
  </si>
  <si>
    <t xml:space="preserve">Spannung steigt</t>
  </si>
  <si>
    <t xml:space="preserve">Runde 8</t>
  </si>
  <si>
    <t xml:space="preserve">Runde 9</t>
  </si>
  <si>
    <t xml:space="preserve">Vorletztes Spiel</t>
  </si>
  <si>
    <t xml:space="preserve">Runde 10</t>
  </si>
  <si>
    <t xml:space="preserve">Endspurt!</t>
  </si>
  <si>
    <t xml:space="preserve">Fünfling</t>
  </si>
  <si>
    <t xml:space="preserve">GESAMTPUNKTE</t>
  </si>
  <si>
    <t xml:space="preserve">RANG</t>
  </si>
  <si>
    <t xml:space="preserve">🏆 SIEGER</t>
  </si>
  <si>
    <t xml:space="preserve">KOMBINATIONEN &amp; PUNKTE — Kurzübersicht</t>
  </si>
  <si>
    <t xml:space="preserve">Höchste Zahl</t>
  </si>
  <si>
    <t xml:space="preserve">1 Pkt</t>
  </si>
  <si>
    <t xml:space="preserve">→  Kein Paar – höchste Augenzahl zählt</t>
  </si>
  <si>
    <t xml:space="preserve">2 Pkt</t>
  </si>
  <si>
    <t xml:space="preserve">→  2 Würfel gleiche Zahl</t>
  </si>
  <si>
    <t xml:space="preserve">4 Pkt</t>
  </si>
  <si>
    <t xml:space="preserve">→  2 × 2 Würfel gleiche Zahl</t>
  </si>
  <si>
    <t xml:space="preserve">6 Pkt</t>
  </si>
  <si>
    <t xml:space="preserve">→  3 Würfel gleiche Zahl</t>
  </si>
  <si>
    <t xml:space="preserve">8 Pkt</t>
  </si>
  <si>
    <t xml:space="preserve">→  4 aufeinanderfol. Zahlen</t>
  </si>
  <si>
    <t xml:space="preserve">10 Pkt</t>
  </si>
  <si>
    <t xml:space="preserve">→  5 aufeinanderfol. Zahlen (z.B. 2-3-4-5-6)</t>
  </si>
  <si>
    <t xml:space="preserve">12 Pkt</t>
  </si>
  <si>
    <t xml:space="preserve">→  Drilling + Paar</t>
  </si>
  <si>
    <t xml:space="preserve">16 Pkt</t>
  </si>
  <si>
    <t xml:space="preserve">→  4 Würfel gleiche Zahl</t>
  </si>
  <si>
    <t xml:space="preserve">25 Pkt</t>
  </si>
  <si>
    <t xml:space="preserve">→  Alle 5 Würfel gleich – Höchste Kombination!</t>
  </si>
  <si>
    <t xml:space="preserve">0 Pkt</t>
  </si>
  <si>
    <t xml:space="preserve">→  Keine Kombination möglich → Feld streichen</t>
  </si>
  <si>
    <t xml:space="preserve">Vorlage · Würfelpoker Spielbogen 2026 · Spielernamen in Zeile 6 anpassen · Kombinationen per Dropdown eintragen · Punkte werden automatisch berechnet</t>
  </si>
  <si>
    <t xml:space="preserve">⚄  STATISTIK &amp; AUSWERTUNG</t>
  </si>
  <si>
    <t xml:space="preserve">Automatische Auswertung · Rundenvergleich · Siegesbilanz</t>
  </si>
  <si>
    <t xml:space="preserve">GESAMTERGEBNIS</t>
  </si>
  <si>
    <t xml:space="preserve">Gesamtpunkte</t>
  </si>
  <si>
    <t xml:space="preserve">Rang</t>
  </si>
  <si>
    <t xml:space="preserve">PUNKTE PRO RUNDE</t>
  </si>
  <si>
    <t xml:space="preserve">Runde</t>
  </si>
  <si>
    <t xml:space="preserve">BESTE EINZELRUNDE</t>
  </si>
  <si>
    <t xml:space="preserve">Max. Runde</t>
  </si>
  <si>
    <t xml:space="preserve">Spieler</t>
  </si>
  <si>
    <t xml:space="preserve">⚅  WÜRFELPOKER — Regeln &amp; Spielanleitung</t>
  </si>
  <si>
    <t xml:space="preserve">5 Würfel · 3 Würfe pro Runde · Pokerkombinationen mit Würfeln</t>
  </si>
  <si>
    <t xml:space="preserve">01</t>
  </si>
  <si>
    <t xml:space="preserve">VORBEREITUNG</t>
  </si>
  <si>
    <t xml:space="preserve">Jeder Spieler erhält eine vorher festgelegte Anzahl an Chips oder Punkten als Startkapital (empfohlen: 20 Chips/Punkte). Die Spielernamen werden oben im Spielbogen eingetragen. Es wird bestimmt, wer anfängt — z.B. durch einen Probewurf (höchste Zahl beginnt).</t>
  </si>
  <si>
    <t xml:space="preserve">⚄  Tipp: Einen Chip-Vorrat bereithalten, falls mit Einsätzen gespielt wird.</t>
  </si>
  <si>
    <t xml:space="preserve">02</t>
  </si>
  <si>
    <t xml:space="preserve">SPIELZUG</t>
  </si>
  <si>
    <t xml:space="preserve">Der aktive Spieler würfelt alle 5 Würfel. Er darf beliebige Würfel beiseitelegen und die anderen bis zu zweimal neu würfeln — insgesamt also maximal 3 Würfe. Beiseite gelegte Würfel können jederzeit wieder in den Wurf genommen werden.</t>
  </si>
  <si>
    <t xml:space="preserve">⚄  Nach dem 3. Wurf muss das Ergebnis akzeptiert und im Spielbogen eingetragen werden.</t>
  </si>
  <si>
    <t xml:space="preserve">03</t>
  </si>
  <si>
    <t xml:space="preserve">KOMBINATION EINTRAGEN</t>
  </si>
  <si>
    <t xml:space="preserve">Nach dem letzten Wurf wählt der Spieler aus dem Dropdown-Menü im Spielbogen die erzielte Kombination aus. Die Punkte werden automatisch berechnet. Konnte keine Kombination erzielt werden, wird 'Gestrichen (0 Punkte)' gewählt.</t>
  </si>
  <si>
    <t xml:space="preserve">⚄  Alle Spieler sind reihum an der Reihe — eine Runde endet, wenn alle gewürfelt haben.</t>
  </si>
  <si>
    <t xml:space="preserve">04</t>
  </si>
  <si>
    <t xml:space="preserve">RUNDENENDE &amp; WERTUNG</t>
  </si>
  <si>
    <t xml:space="preserve">Nach jeder Runde werden die Punkte automatisch summiert. Nach der letzten Runde zeigt der Spielbogen den Sieger automatisch an. Optional kann mit Chips gespielt werden: Der Sieger jeder Runde erhält die Einsätze aller anderen.</t>
  </si>
  <si>
    <t xml:space="preserve">⚄  Bei Punktgleichstand entscheidet ein weiterer Wurf mit allen 5 Würfeln.</t>
  </si>
  <si>
    <t xml:space="preserve">05</t>
  </si>
  <si>
    <t xml:space="preserve">VARIANTEN</t>
  </si>
  <si>
    <t xml:space="preserve">Bluff-Runde: Ein Spieler darf seine Kombination ansagen, ohne sie zu zeigen — andere können 'Lüge!' rufen. Wird er ertappt, zahlt er 2 Chips; liegt der Rufer falsch, zahlt er 1 Chip.
Turnier: Mehrere Partien hintereinander, Gesamtpunktzahl über alle Partien entscheidet.</t>
  </si>
  <si>
    <t xml:space="preserve">⚄  Anzahl der Runden frei wählbar — empfohlen: 5–15 Runden für eine Partie.</t>
  </si>
  <si>
    <t xml:space="preserve">KOMBINATIONEN — Rangfolge (höchste zuerst)</t>
  </si>
  <si>
    <t xml:space="preserve">🎲🎲🎲🎲🎲 Fünfling</t>
  </si>
  <si>
    <t xml:space="preserve">25 Pkt   ·   5 ×  ⚅⚅⚅⚅⚅ — Alle 5 Würfel identisch</t>
  </si>
  <si>
    <t xml:space="preserve">🎲🎲🎲🎲  Vierling</t>
  </si>
  <si>
    <t xml:space="preserve">16 Pkt   ·   4 × gleiche Zahl + 1 beliebiger Würfel</t>
  </si>
  <si>
    <t xml:space="preserve">🎲🎲🎲+🎲🎲 Full House</t>
  </si>
  <si>
    <t xml:space="preserve">12 Pkt   ·   Drilling (3 gleich) + Paar (2 gleich)</t>
  </si>
  <si>
    <t xml:space="preserve">🎲🎲🎲🎲🎲 Große Straße</t>
  </si>
  <si>
    <t xml:space="preserve">10 Pkt   ·   Alle 5 Würfel fortlaufend (z.B. 2-3-4-5-6)</t>
  </si>
  <si>
    <t xml:space="preserve">🎲🎲🎲🎲  Kleine Straße</t>
  </si>
  <si>
    <t xml:space="preserve">8 Pkt   ·   4 Würfel fortlaufend (z.B. 1-2-3-4 oder 3-4-5-6)</t>
  </si>
  <si>
    <t xml:space="preserve">🎲🎲🎲    Drilling</t>
  </si>
  <si>
    <t xml:space="preserve">6 Pkt   ·   3 × gleiche Zahl + 2 beliebige Würfel</t>
  </si>
  <si>
    <t xml:space="preserve">🎲🎲+🎲🎲 Zwei Paare</t>
  </si>
  <si>
    <t xml:space="preserve">4 Pkt   ·   Zwei verschiedene Paare + 1 beliebiger Würfel</t>
  </si>
  <si>
    <t xml:space="preserve">🎲🎲       Ein Paar</t>
  </si>
  <si>
    <t xml:space="preserve">2 Pkt   ·   2 × gleiche Zahl + 3 beliebige Würfel</t>
  </si>
  <si>
    <t xml:space="preserve">🎲          Höchste Zahl</t>
  </si>
  <si>
    <t xml:space="preserve">1 Pkt   ·   Keine Kombination — höchste Augenzahl notieren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</si>
</sst>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D4A843"/>
      <name val="Calibri"/>
      <family val="0"/>
      <charset val="1"/>
    </font>
    <font>
      <i val="true"/>
      <sz val="10"/>
      <color rgb="FFC8BFD8"/>
      <name val="Calibri"/>
      <family val="0"/>
      <charset val="1"/>
    </font>
    <font>
      <b val="true"/>
      <sz val="9"/>
      <color rgb="FFD4A843"/>
      <name val="Calibri"/>
      <family val="0"/>
      <charset val="1"/>
    </font>
    <font>
      <i val="true"/>
      <sz val="9"/>
      <color rgb="FFC8BFD8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5A4E72"/>
      <name val="Calibri"/>
      <family val="0"/>
      <charset val="1"/>
    </font>
    <font>
      <sz val="9"/>
      <color rgb="FF1C1C2E"/>
      <name val="Calibri"/>
      <family val="0"/>
      <charset val="1"/>
    </font>
    <font>
      <b val="true"/>
      <sz val="11"/>
      <color rgb="FF1C1C2E"/>
      <name val="Calibri"/>
      <family val="0"/>
      <charset val="1"/>
    </font>
    <font>
      <b val="true"/>
      <sz val="13"/>
      <color rgb="FFD4A843"/>
      <name val="Calibri"/>
      <family val="0"/>
      <charset val="1"/>
    </font>
    <font>
      <b val="true"/>
      <sz val="16"/>
      <color rgb="FFD4A84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D4A843"/>
      <name val="Calibri"/>
      <family val="0"/>
      <charset val="1"/>
    </font>
    <font>
      <b val="true"/>
      <sz val="14"/>
      <color rgb="FFD4A843"/>
      <name val="Calibri"/>
      <family val="0"/>
      <charset val="1"/>
    </font>
    <font>
      <b val="true"/>
      <sz val="10"/>
      <color rgb="FFD4A843"/>
      <name val="Calibri"/>
      <family val="0"/>
      <charset val="1"/>
    </font>
    <font>
      <i val="true"/>
      <sz val="9"/>
      <color rgb="FFFFFFFF"/>
      <name val="Calibri"/>
      <family val="0"/>
      <charset val="1"/>
    </font>
    <font>
      <i val="true"/>
      <sz val="8"/>
      <color rgb="FFC8BFD8"/>
      <name val="Calibri"/>
      <family val="0"/>
      <charset val="1"/>
    </font>
    <font>
      <b val="true"/>
      <sz val="24"/>
      <color rgb="FFD4A843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8"/>
      <color rgb="FFD4A843"/>
      <name val="Calibri"/>
      <family val="0"/>
      <charset val="1"/>
    </font>
    <font>
      <b val="true"/>
      <sz val="14"/>
      <color rgb="FFB5541A"/>
      <name val="Calibri"/>
      <family val="0"/>
      <charset val="1"/>
    </font>
    <font>
      <sz val="10"/>
      <color rgb="FF1C1C2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22"/>
      <color rgb="FFD4A843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i val="true"/>
      <sz val="9"/>
      <color rgb="FF8B1A4A"/>
      <name val="Calibri"/>
      <family val="0"/>
      <charset val="1"/>
    </font>
    <font>
      <sz val="9"/>
      <color rgb="FFFDF6EC"/>
      <name val="Calibri"/>
      <family val="0"/>
      <charset val="1"/>
    </font>
  </fonts>
  <fills count="19">
    <fill>
      <patternFill patternType="none"/>
    </fill>
    <fill>
      <patternFill patternType="gray125"/>
    </fill>
    <fill>
      <patternFill patternType="solid">
        <fgColor rgb="FF1C1C2E"/>
        <bgColor rgb="FF2D1B4E"/>
      </patternFill>
    </fill>
    <fill>
      <patternFill patternType="solid">
        <fgColor rgb="FFB5541A"/>
        <bgColor rgb="FFC0504D"/>
      </patternFill>
    </fill>
    <fill>
      <patternFill patternType="solid">
        <fgColor rgb="FF2D1B4E"/>
        <bgColor rgb="FF1C1C2E"/>
      </patternFill>
    </fill>
    <fill>
      <patternFill patternType="solid">
        <fgColor rgb="FF4A2060"/>
        <bgColor rgb="FF2D1B4E"/>
      </patternFill>
    </fill>
    <fill>
      <patternFill patternType="solid">
        <fgColor rgb="FF8B1A4A"/>
        <bgColor rgb="FF6B0F1A"/>
      </patternFill>
    </fill>
    <fill>
      <patternFill patternType="solid">
        <fgColor rgb="FFFDF6EC"/>
        <bgColor rgb="FFF9F9F9"/>
      </patternFill>
    </fill>
    <fill>
      <patternFill patternType="solid">
        <fgColor rgb="FFEEE8F5"/>
        <bgColor rgb="FFF2EEF8"/>
      </patternFill>
    </fill>
    <fill>
      <patternFill patternType="solid">
        <fgColor rgb="FFF2EEF8"/>
        <bgColor rgb="FFEEE8F5"/>
      </patternFill>
    </fill>
    <fill>
      <patternFill patternType="solid">
        <fgColor rgb="FFD4A843"/>
        <bgColor rgb="FF9BBB59"/>
      </patternFill>
    </fill>
    <fill>
      <patternFill patternType="solid">
        <fgColor rgb="FF7A6B4A"/>
        <bgColor rgb="FF555555"/>
      </patternFill>
    </fill>
    <fill>
      <patternFill patternType="solid">
        <fgColor rgb="FF4A6B2D"/>
        <bgColor rgb="FF2D6B4A"/>
      </patternFill>
    </fill>
    <fill>
      <patternFill patternType="solid">
        <fgColor rgb="FF2D6B4A"/>
        <bgColor rgb="FF4A6B2D"/>
      </patternFill>
    </fill>
    <fill>
      <patternFill patternType="solid">
        <fgColor rgb="FF1A3A5C"/>
        <bgColor rgb="FF1A5276"/>
      </patternFill>
    </fill>
    <fill>
      <patternFill patternType="solid">
        <fgColor rgb="FF1A5276"/>
        <bgColor rgb="FF1A3A5C"/>
      </patternFill>
    </fill>
    <fill>
      <patternFill patternType="solid">
        <fgColor rgb="FF2471A3"/>
        <bgColor rgb="FF4F81BD"/>
      </patternFill>
    </fill>
    <fill>
      <patternFill patternType="solid">
        <fgColor rgb="FF6B0F1A"/>
        <bgColor rgb="FF800000"/>
      </patternFill>
    </fill>
    <fill>
      <patternFill patternType="solid">
        <fgColor rgb="FF555555"/>
        <bgColor rgb="FF5A4E72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B5541A"/>
      </bottom>
      <diagonal/>
    </border>
    <border diagonalUp="false" diagonalDown="false">
      <left style="thin">
        <color rgb="FFFFFFFF"/>
      </left>
      <right style="thin">
        <color rgb="FFFFFFFF"/>
      </right>
      <top style="medium">
        <color rgb="FFD4A843"/>
      </top>
      <bottom style="medium">
        <color rgb="FFD4A843"/>
      </bottom>
      <diagonal/>
    </border>
    <border diagonalUp="false" diagonalDown="false">
      <left/>
      <right style="thin">
        <color rgb="FFC8BFD8"/>
      </right>
      <top/>
      <bottom style="thin">
        <color rgb="FFC8BFD8"/>
      </bottom>
      <diagonal/>
    </border>
    <border diagonalUp="false" diagonalDown="false">
      <left/>
      <right style="dashed">
        <color rgb="FFC8BFD8"/>
      </right>
      <top/>
      <bottom style="thin">
        <color rgb="FFC8BFD8"/>
      </bottom>
      <diagonal/>
    </border>
    <border diagonalUp="false" diagonalDown="false">
      <left style="thin">
        <color rgb="FFC8BFD8"/>
      </left>
      <right style="thin">
        <color rgb="FFC8BFD8"/>
      </right>
      <top/>
      <bottom style="thin">
        <color rgb="FFC8BFD8"/>
      </bottom>
      <diagonal/>
    </border>
    <border diagonalUp="false" diagonalDown="false">
      <left style="thin">
        <color rgb="FFFFFFFF"/>
      </left>
      <right style="thin">
        <color rgb="FFFFFFFF"/>
      </right>
      <top style="medium">
        <color rgb="FFB5541A"/>
      </top>
      <bottom style="medium">
        <color rgb="FFB5541A"/>
      </bottom>
      <diagonal/>
    </border>
    <border diagonalUp="false" diagonalDown="false">
      <left/>
      <right/>
      <top/>
      <bottom style="thin">
        <color rgb="FFB5541A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D4A843"/>
      </top>
      <bottom style="medium">
        <color rgb="FFD4A843"/>
      </bottom>
      <diagonal/>
    </border>
    <border diagonalUp="false" diagonalDown="false">
      <left/>
      <right/>
      <top/>
      <bottom style="thin">
        <color rgb="FFD4A843"/>
      </bottom>
      <diagonal/>
    </border>
    <border diagonalUp="false" diagonalDown="false">
      <left/>
      <right/>
      <top/>
      <bottom style="thin">
        <color rgb="FFC8BFD8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B5541A"/>
      </top>
      <bottom style="thin">
        <color rgb="FFB5541A"/>
      </bottom>
      <diagonal/>
    </border>
    <border diagonalUp="false" diagonalDown="false">
      <left style="medium">
        <color rgb="FFB5541A"/>
      </left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9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1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1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4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5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5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5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6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3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7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7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18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18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8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9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9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2" fillId="8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3" fillId="17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3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5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6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4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3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1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6B0F1A"/>
      <rgbColor rgb="FF008000"/>
      <rgbColor rgb="FF000080"/>
      <rgbColor rgb="FF7A6B4A"/>
      <rgbColor rgb="FF800080"/>
      <rgbColor rgb="FF2D6B4A"/>
      <rgbColor rgb="FFC8BFD8"/>
      <rgbColor rgb="FF878787"/>
      <rgbColor rgb="FF9999FF"/>
      <rgbColor rgb="FF8B1A4A"/>
      <rgbColor rgb="FFFDF6EC"/>
      <rgbColor rgb="FFF2EEF8"/>
      <rgbColor rgb="FF5A4E72"/>
      <rgbColor rgb="FFFF8080"/>
      <rgbColor rgb="FF2471A3"/>
      <rgbColor rgb="FFD9D9D9"/>
      <rgbColor rgb="FF000080"/>
      <rgbColor rgb="FFFF00FF"/>
      <rgbColor rgb="FFFFFF00"/>
      <rgbColor rgb="FF00FFFF"/>
      <rgbColor rgb="FF800080"/>
      <rgbColor rgb="FF800000"/>
      <rgbColor rgb="FF1A5276"/>
      <rgbColor rgb="FF0000FF"/>
      <rgbColor rgb="FF00CCFF"/>
      <rgbColor rgb="FFF9F9F9"/>
      <rgbColor rgb="FFEEE8F5"/>
      <rgbColor rgb="FFFFFF99"/>
      <rgbColor rgb="FF99CCFF"/>
      <rgbColor rgb="FFFF99CC"/>
      <rgbColor rgb="FFCC99FF"/>
      <rgbColor rgb="FFFFCC99"/>
      <rgbColor rgb="FF4F81BD"/>
      <rgbColor rgb="FF33CCCC"/>
      <rgbColor rgb="FF9BBB59"/>
      <rgbColor rgb="FFFFCC00"/>
      <rgbColor rgb="FFD4A843"/>
      <rgbColor rgb="FFFF6600"/>
      <rgbColor rgb="FF8064A2"/>
      <rgbColor rgb="FF969696"/>
      <rgbColor rgb="FF1A3A5C"/>
      <rgbColor rgb="FF4A6B2D"/>
      <rgbColor rgb="FF555555"/>
      <rgbColor rgb="FF1C1C2E"/>
      <rgbColor rgb="FFB5541A"/>
      <rgbColor rgb="FFC0504D"/>
      <rgbColor rgb="FF4A2060"/>
      <rgbColor rgb="FF2D1B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Gesamtpunkte der Spieler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Statistik!C27</c:f>
              <c:strCache>
                <c:ptCount val="1"/>
                <c:pt idx="0">
                  <c:v>Anna M.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Statistik!$C$28</c:f>
              <c:numCache>
                <c:formatCode>0</c:formatCode>
                <c:ptCount val="1"/>
                <c:pt idx="0">
                  <c:v>85</c:v>
                </c:pt>
              </c:numCache>
            </c:numRef>
          </c:val>
        </c:ser>
        <c:ser>
          <c:idx val="1"/>
          <c:order val="1"/>
          <c:tx>
            <c:strRef>
              <c:f>Statistik!D27</c:f>
              <c:strCache>
                <c:ptCount val="1"/>
                <c:pt idx="0">
                  <c:v>Ben K.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Statistik!$D$28</c:f>
              <c:numCache>
                <c:formatCode>0</c:formatCode>
                <c:ptCount val="1"/>
                <c:pt idx="0">
                  <c:v>84</c:v>
                </c:pt>
              </c:numCache>
            </c:numRef>
          </c:val>
        </c:ser>
        <c:ser>
          <c:idx val="2"/>
          <c:order val="2"/>
          <c:tx>
            <c:strRef>
              <c:f>Statistik!E27</c:f>
              <c:strCache>
                <c:ptCount val="1"/>
                <c:pt idx="0">
                  <c:v>Clara S.</c:v>
                </c:pt>
              </c:strCache>
            </c:strRef>
          </c:tx>
          <c:spPr>
            <a:solidFill>
              <a:srgbClr val="9bbb59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Statistik!$E$28</c:f>
              <c:numCache>
                <c:formatCode>0</c:formatCode>
                <c:ptCount val="1"/>
                <c:pt idx="0">
                  <c:v>88</c:v>
                </c:pt>
              </c:numCache>
            </c:numRef>
          </c:val>
        </c:ser>
        <c:ser>
          <c:idx val="3"/>
          <c:order val="3"/>
          <c:tx>
            <c:strRef>
              <c:f>Statistik!F27</c:f>
              <c:strCache>
                <c:ptCount val="1"/>
                <c:pt idx="0">
                  <c:v>David F.</c:v>
                </c:pt>
              </c:strCache>
            </c:strRef>
          </c:tx>
          <c:spPr>
            <a:solidFill>
              <a:srgbClr val="8064a2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Statistik!$F$28</c:f>
              <c:numCache>
                <c:formatCode>0</c:formatCode>
                <c:ptCount val="1"/>
                <c:pt idx="0">
                  <c:v>68</c:v>
                </c:pt>
              </c:numCache>
            </c:numRef>
          </c:val>
        </c:ser>
        <c:gapWidth val="150"/>
        <c:overlap val="0"/>
        <c:axId val="69455183"/>
        <c:axId val="81831999"/>
      </c:barChart>
      <c:catAx>
        <c:axId val="6945518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Spieler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831999"/>
        <c:crosses val="autoZero"/>
        <c:auto val="1"/>
        <c:lblAlgn val="ctr"/>
        <c:lblOffset val="100"/>
        <c:noMultiLvlLbl val="0"/>
      </c:catAx>
      <c:valAx>
        <c:axId val="818319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Punkte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4551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26</xdr:row>
      <xdr:rowOff>0</xdr:rowOff>
    </xdr:from>
    <xdr:to>
      <xdr:col>8</xdr:col>
      <xdr:colOff>52560</xdr:colOff>
      <xdr:row>46</xdr:row>
      <xdr:rowOff>149400</xdr:rowOff>
    </xdr:to>
    <xdr:graphicFrame>
      <xdr:nvGraphicFramePr>
        <xdr:cNvPr id="0" name="Chart 1"/>
        <xdr:cNvGraphicFramePr/>
      </xdr:nvGraphicFramePr>
      <xdr:xfrm>
        <a:off x="176400" y="6534000"/>
        <a:ext cx="647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1A4A"/>
    <pageSetUpPr fitToPage="true"/>
  </sheetPr>
  <dimension ref="A1:L37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"/>
    <col collapsed="false" customWidth="true" hidden="false" outlineLevel="0" max="3" min="3" style="0" width="22"/>
    <col collapsed="false" customWidth="true" hidden="false" outlineLevel="0" max="7" min="4" style="0" width="18"/>
    <col collapsed="false" customWidth="true" hidden="false" outlineLevel="0" max="11" min="8" style="0" width="11"/>
    <col collapsed="false" customWidth="true" hidden="false" outlineLevel="0" max="12" min="12" style="0" width="2.5"/>
  </cols>
  <sheetData>
    <row r="1" customFormat="false" ht="6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51.7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1"/>
    </row>
    <row r="3" customFormat="false" ht="19.5" hidden="false" customHeight="true" outlineLevel="0" collapsed="false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1"/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13.5" hidden="false" customHeight="true" outlineLevel="0" collapsed="false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customFormat="false" ht="33.75" hidden="false" customHeight="true" outlineLevel="0" collapsed="false">
      <c r="A6" s="5"/>
      <c r="B6" s="6" t="s">
        <v>2</v>
      </c>
      <c r="C6" s="7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9" t="s">
        <v>8</v>
      </c>
      <c r="I6" s="9" t="s">
        <v>8</v>
      </c>
      <c r="J6" s="9" t="s">
        <v>8</v>
      </c>
      <c r="K6" s="9" t="s">
        <v>8</v>
      </c>
      <c r="L6" s="5"/>
    </row>
    <row r="7" customFormat="false" ht="13.5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customFormat="false" ht="27.75" hidden="false" customHeight="true" outlineLevel="0" collapsed="false">
      <c r="A8" s="10"/>
      <c r="B8" s="11" t="s">
        <v>9</v>
      </c>
      <c r="C8" s="11" t="s">
        <v>10</v>
      </c>
      <c r="D8" s="11" t="s">
        <v>11</v>
      </c>
      <c r="E8" s="11" t="s">
        <v>11</v>
      </c>
      <c r="F8" s="11" t="s">
        <v>11</v>
      </c>
      <c r="G8" s="11" t="s">
        <v>11</v>
      </c>
      <c r="H8" s="11" t="s">
        <v>12</v>
      </c>
      <c r="I8" s="11" t="s">
        <v>12</v>
      </c>
      <c r="J8" s="11" t="s">
        <v>12</v>
      </c>
      <c r="K8" s="11" t="s">
        <v>12</v>
      </c>
      <c r="L8" s="10"/>
    </row>
    <row r="9" customFormat="false" ht="25.5" hidden="false" customHeight="true" outlineLevel="0" collapsed="false">
      <c r="A9" s="5"/>
      <c r="B9" s="12" t="s">
        <v>13</v>
      </c>
      <c r="C9" s="13" t="s">
        <v>14</v>
      </c>
      <c r="D9" s="14" t="s">
        <v>15</v>
      </c>
      <c r="E9" s="14" t="s">
        <v>16</v>
      </c>
      <c r="F9" s="14" t="s">
        <v>17</v>
      </c>
      <c r="G9" s="14" t="s">
        <v>15</v>
      </c>
      <c r="H9" s="15" t="n">
        <f aca="false">IFERROR(IF(D9="Höchste Zahl",1,IF(D9="Ein Paar",2,IF(D9="Zwei Paare",4,IF(D9="Drilling",6,IF(D9="Kleine Straße (1–4 od. 2–5)",8,IF(D9="Große Straße (2–6)",10,IF(D9="Full House",12,IF(D9="Vierling",16,IF(D9="Fünfling",25,IF(D9="Gestrichen (0 Punkte)",0,0)))))))))),0)</f>
        <v>2</v>
      </c>
      <c r="I9" s="15" t="n">
        <f aca="false">IFERROR(IF(E9="Höchste Zahl",1,IF(E9="Ein Paar",2,IF(E9="Zwei Paare",4,IF(E9="Drilling",6,IF(E9="Kleine Straße (1–4 od. 2–5)",8,IF(E9="Große Straße (2–6)",10,IF(E9="Full House",12,IF(E9="Vierling",16,IF(E9="Fünfling",25,IF(E9="Gestrichen (0 Punkte)",0,0)))))))))),0)</f>
        <v>4</v>
      </c>
      <c r="J9" s="15" t="n">
        <f aca="false">IFERROR(IF(F9="Höchste Zahl",1,IF(F9="Ein Paar",2,IF(F9="Zwei Paare",4,IF(F9="Drilling",6,IF(F9="Kleine Straße (1–4 od. 2–5)",8,IF(F9="Große Straße (2–6)",10,IF(F9="Full House",12,IF(F9="Vierling",16,IF(F9="Fünfling",25,IF(F9="Gestrichen (0 Punkte)",0,0)))))))))),0)</f>
        <v>6</v>
      </c>
      <c r="K9" s="15" t="n">
        <f aca="false">IFERROR(IF(G9="Höchste Zahl",1,IF(G9="Ein Paar",2,IF(G9="Zwei Paare",4,IF(G9="Drilling",6,IF(G9="Kleine Straße (1–4 od. 2–5)",8,IF(G9="Große Straße (2–6)",10,IF(G9="Full House",12,IF(G9="Vierling",16,IF(G9="Fünfling",25,IF(G9="Gestrichen (0 Punkte)",0,0)))))))))),0)</f>
        <v>2</v>
      </c>
      <c r="L9" s="16"/>
    </row>
    <row r="10" customFormat="false" ht="25.5" hidden="false" customHeight="true" outlineLevel="0" collapsed="false">
      <c r="A10" s="5"/>
      <c r="B10" s="12" t="s">
        <v>18</v>
      </c>
      <c r="C10" s="17" t="s">
        <v>19</v>
      </c>
      <c r="D10" s="14" t="s">
        <v>17</v>
      </c>
      <c r="E10" s="14" t="s">
        <v>15</v>
      </c>
      <c r="F10" s="14" t="s">
        <v>20</v>
      </c>
      <c r="G10" s="14" t="s">
        <v>16</v>
      </c>
      <c r="H10" s="18" t="n">
        <f aca="false">IFERROR(IF(D10="Höchste Zahl",1,IF(D10="Ein Paar",2,IF(D10="Zwei Paare",4,IF(D10="Drilling",6,IF(D10="Kleine Straße (1–4 od. 2–5)",8,IF(D10="Große Straße (2–6)",10,IF(D10="Full House",12,IF(D10="Vierling",16,IF(D10="Fünfling",25,IF(D10="Gestrichen (0 Punkte)",0,0)))))))))),0)</f>
        <v>6</v>
      </c>
      <c r="I10" s="18" t="n">
        <f aca="false">IFERROR(IF(E10="Höchste Zahl",1,IF(E10="Ein Paar",2,IF(E10="Zwei Paare",4,IF(E10="Drilling",6,IF(E10="Kleine Straße (1–4 od. 2–5)",8,IF(E10="Große Straße (2–6)",10,IF(E10="Full House",12,IF(E10="Vierling",16,IF(E10="Fünfling",25,IF(E10="Gestrichen (0 Punkte)",0,0)))))))))),0)</f>
        <v>2</v>
      </c>
      <c r="J10" s="18" t="n">
        <f aca="false">IFERROR(IF(F10="Höchste Zahl",1,IF(F10="Ein Paar",2,IF(F10="Zwei Paare",4,IF(F10="Drilling",6,IF(F10="Kleine Straße (1–4 od. 2–5)",8,IF(F10="Große Straße (2–6)",10,IF(F10="Full House",12,IF(F10="Vierling",16,IF(F10="Fünfling",25,IF(F10="Gestrichen (0 Punkte)",0,0)))))))))),0)</f>
        <v>10</v>
      </c>
      <c r="K10" s="18" t="n">
        <f aca="false">IFERROR(IF(G10="Höchste Zahl",1,IF(G10="Ein Paar",2,IF(G10="Zwei Paare",4,IF(G10="Drilling",6,IF(G10="Kleine Straße (1–4 od. 2–5)",8,IF(G10="Große Straße (2–6)",10,IF(G10="Full House",12,IF(G10="Vierling",16,IF(G10="Fünfling",25,IF(G10="Gestrichen (0 Punkte)",0,0)))))))))),0)</f>
        <v>4</v>
      </c>
      <c r="L10" s="19"/>
    </row>
    <row r="11" customFormat="false" ht="25.5" hidden="false" customHeight="true" outlineLevel="0" collapsed="false">
      <c r="A11" s="5"/>
      <c r="B11" s="12" t="s">
        <v>21</v>
      </c>
      <c r="C11" s="13" t="s">
        <v>22</v>
      </c>
      <c r="D11" s="14" t="s">
        <v>23</v>
      </c>
      <c r="E11" s="14" t="s">
        <v>17</v>
      </c>
      <c r="F11" s="14" t="s">
        <v>16</v>
      </c>
      <c r="G11" s="14" t="s">
        <v>24</v>
      </c>
      <c r="H11" s="15" t="n">
        <f aca="false">IFERROR(IF(D11="Höchste Zahl",1,IF(D11="Ein Paar",2,IF(D11="Zwei Paare",4,IF(D11="Drilling",6,IF(D11="Kleine Straße (1–4 od. 2–5)",8,IF(D11="Große Straße (2–6)",10,IF(D11="Full House",12,IF(D11="Vierling",16,IF(D11="Fünfling",25,IF(D11="Gestrichen (0 Punkte)",0,0)))))))))),0)</f>
        <v>12</v>
      </c>
      <c r="I11" s="15" t="n">
        <f aca="false">IFERROR(IF(E11="Höchste Zahl",1,IF(E11="Ein Paar",2,IF(E11="Zwei Paare",4,IF(E11="Drilling",6,IF(E11="Kleine Straße (1–4 od. 2–5)",8,IF(E11="Große Straße (2–6)",10,IF(E11="Full House",12,IF(E11="Vierling",16,IF(E11="Fünfling",25,IF(E11="Gestrichen (0 Punkte)",0,0)))))))))),0)</f>
        <v>6</v>
      </c>
      <c r="J11" s="15" t="n">
        <f aca="false">IFERROR(IF(F11="Höchste Zahl",1,IF(F11="Ein Paar",2,IF(F11="Zwei Paare",4,IF(F11="Drilling",6,IF(F11="Kleine Straße (1–4 od. 2–5)",8,IF(F11="Große Straße (2–6)",10,IF(F11="Full House",12,IF(F11="Vierling",16,IF(F11="Fünfling",25,IF(F11="Gestrichen (0 Punkte)",0,0)))))))))),0)</f>
        <v>4</v>
      </c>
      <c r="K11" s="15" t="n">
        <f aca="false">IFERROR(IF(G11="Höchste Zahl",1,IF(G11="Ein Paar",2,IF(G11="Zwei Paare",4,IF(G11="Drilling",6,IF(G11="Kleine Straße (1–4 od. 2–5)",8,IF(G11="Große Straße (2–6)",10,IF(G11="Full House",12,IF(G11="Vierling",16,IF(G11="Fünfling",25,IF(G11="Gestrichen (0 Punkte)",0,0)))))))))),0)</f>
        <v>16</v>
      </c>
      <c r="L11" s="16"/>
    </row>
    <row r="12" customFormat="false" ht="25.5" hidden="false" customHeight="true" outlineLevel="0" collapsed="false">
      <c r="A12" s="5"/>
      <c r="B12" s="12" t="s">
        <v>25</v>
      </c>
      <c r="C12" s="17" t="s">
        <v>19</v>
      </c>
      <c r="D12" s="14" t="s">
        <v>26</v>
      </c>
      <c r="E12" s="14" t="s">
        <v>23</v>
      </c>
      <c r="F12" s="14" t="s">
        <v>17</v>
      </c>
      <c r="G12" s="14" t="s">
        <v>17</v>
      </c>
      <c r="H12" s="18" t="n">
        <f aca="false">IFERROR(IF(D12="Höchste Zahl",1,IF(D12="Ein Paar",2,IF(D12="Zwei Paare",4,IF(D12="Drilling",6,IF(D12="Kleine Straße (1–4 od. 2–5)",8,IF(D12="Große Straße (2–6)",10,IF(D12="Full House",12,IF(D12="Vierling",16,IF(D12="Fünfling",25,IF(D12="Gestrichen (0 Punkte)",0,0)))))))))),0)</f>
        <v>8</v>
      </c>
      <c r="I12" s="18" t="n">
        <f aca="false">IFERROR(IF(E12="Höchste Zahl",1,IF(E12="Ein Paar",2,IF(E12="Zwei Paare",4,IF(E12="Drilling",6,IF(E12="Kleine Straße (1–4 od. 2–5)",8,IF(E12="Große Straße (2–6)",10,IF(E12="Full House",12,IF(E12="Vierling",16,IF(E12="Fünfling",25,IF(E12="Gestrichen (0 Punkte)",0,0)))))))))),0)</f>
        <v>12</v>
      </c>
      <c r="J12" s="18" t="n">
        <f aca="false">IFERROR(IF(F12="Höchste Zahl",1,IF(F12="Ein Paar",2,IF(F12="Zwei Paare",4,IF(F12="Drilling",6,IF(F12="Kleine Straße (1–4 od. 2–5)",8,IF(F12="Große Straße (2–6)",10,IF(F12="Full House",12,IF(F12="Vierling",16,IF(F12="Fünfling",25,IF(F12="Gestrichen (0 Punkte)",0,0)))))))))),0)</f>
        <v>6</v>
      </c>
      <c r="K12" s="18" t="n">
        <f aca="false">IFERROR(IF(G12="Höchste Zahl",1,IF(G12="Ein Paar",2,IF(G12="Zwei Paare",4,IF(G12="Drilling",6,IF(G12="Kleine Straße (1–4 od. 2–5)",8,IF(G12="Große Straße (2–6)",10,IF(G12="Full House",12,IF(G12="Vierling",16,IF(G12="Fünfling",25,IF(G12="Gestrichen (0 Punkte)",0,0)))))))))),0)</f>
        <v>6</v>
      </c>
      <c r="L12" s="19"/>
    </row>
    <row r="13" customFormat="false" ht="25.5" hidden="false" customHeight="true" outlineLevel="0" collapsed="false">
      <c r="A13" s="5"/>
      <c r="B13" s="12" t="s">
        <v>27</v>
      </c>
      <c r="C13" s="13" t="s">
        <v>28</v>
      </c>
      <c r="D13" s="14" t="s">
        <v>16</v>
      </c>
      <c r="E13" s="14" t="s">
        <v>20</v>
      </c>
      <c r="F13" s="14" t="s">
        <v>15</v>
      </c>
      <c r="G13" s="14" t="s">
        <v>23</v>
      </c>
      <c r="H13" s="15" t="n">
        <f aca="false">IFERROR(IF(D13="Höchste Zahl",1,IF(D13="Ein Paar",2,IF(D13="Zwei Paare",4,IF(D13="Drilling",6,IF(D13="Kleine Straße (1–4 od. 2–5)",8,IF(D13="Große Straße (2–6)",10,IF(D13="Full House",12,IF(D13="Vierling",16,IF(D13="Fünfling",25,IF(D13="Gestrichen (0 Punkte)",0,0)))))))))),0)</f>
        <v>4</v>
      </c>
      <c r="I13" s="15" t="n">
        <f aca="false">IFERROR(IF(E13="Höchste Zahl",1,IF(E13="Ein Paar",2,IF(E13="Zwei Paare",4,IF(E13="Drilling",6,IF(E13="Kleine Straße (1–4 od. 2–5)",8,IF(E13="Große Straße (2–6)",10,IF(E13="Full House",12,IF(E13="Vierling",16,IF(E13="Fünfling",25,IF(E13="Gestrichen (0 Punkte)",0,0)))))))))),0)</f>
        <v>10</v>
      </c>
      <c r="J13" s="15" t="n">
        <f aca="false">IFERROR(IF(F13="Höchste Zahl",1,IF(F13="Ein Paar",2,IF(F13="Zwei Paare",4,IF(F13="Drilling",6,IF(F13="Kleine Straße (1–4 od. 2–5)",8,IF(F13="Große Straße (2–6)",10,IF(F13="Full House",12,IF(F13="Vierling",16,IF(F13="Fünfling",25,IF(F13="Gestrichen (0 Punkte)",0,0)))))))))),0)</f>
        <v>2</v>
      </c>
      <c r="K13" s="15" t="n">
        <f aca="false">IFERROR(IF(G13="Höchste Zahl",1,IF(G13="Ein Paar",2,IF(G13="Zwei Paare",4,IF(G13="Drilling",6,IF(G13="Kleine Straße (1–4 od. 2–5)",8,IF(G13="Große Straße (2–6)",10,IF(G13="Full House",12,IF(G13="Vierling",16,IF(G13="Fünfling",25,IF(G13="Gestrichen (0 Punkte)",0,0)))))))))),0)</f>
        <v>12</v>
      </c>
      <c r="L13" s="16"/>
    </row>
    <row r="14" customFormat="false" ht="25.5" hidden="false" customHeight="true" outlineLevel="0" collapsed="false">
      <c r="A14" s="5"/>
      <c r="B14" s="12" t="s">
        <v>29</v>
      </c>
      <c r="C14" s="17" t="s">
        <v>19</v>
      </c>
      <c r="D14" s="14" t="s">
        <v>30</v>
      </c>
      <c r="E14" s="14" t="s">
        <v>16</v>
      </c>
      <c r="F14" s="14" t="s">
        <v>23</v>
      </c>
      <c r="G14" s="14" t="s">
        <v>17</v>
      </c>
      <c r="H14" s="18" t="n">
        <f aca="false">IFERROR(IF(D14="Höchste Zahl",1,IF(D14="Ein Paar",2,IF(D14="Zwei Paare",4,IF(D14="Drilling",6,IF(D14="Kleine Straße (1–4 od. 2–5)",8,IF(D14="Große Straße (2–6)",10,IF(D14="Full House",12,IF(D14="Vierling",16,IF(D14="Fünfling",25,IF(D14="Gestrichen (0 Punkte)",0,0)))))))))),0)</f>
        <v>0</v>
      </c>
      <c r="I14" s="18" t="n">
        <f aca="false">IFERROR(IF(E14="Höchste Zahl",1,IF(E14="Ein Paar",2,IF(E14="Zwei Paare",4,IF(E14="Drilling",6,IF(E14="Kleine Straße (1–4 od. 2–5)",8,IF(E14="Große Straße (2–6)",10,IF(E14="Full House",12,IF(E14="Vierling",16,IF(E14="Fünfling",25,IF(E14="Gestrichen (0 Punkte)",0,0)))))))))),0)</f>
        <v>4</v>
      </c>
      <c r="J14" s="18" t="n">
        <f aca="false">IFERROR(IF(F14="Höchste Zahl",1,IF(F14="Ein Paar",2,IF(F14="Zwei Paare",4,IF(F14="Drilling",6,IF(F14="Kleine Straße (1–4 od. 2–5)",8,IF(F14="Große Straße (2–6)",10,IF(F14="Full House",12,IF(F14="Vierling",16,IF(F14="Fünfling",25,IF(F14="Gestrichen (0 Punkte)",0,0)))))))))),0)</f>
        <v>12</v>
      </c>
      <c r="K14" s="18" t="n">
        <f aca="false">IFERROR(IF(G14="Höchste Zahl",1,IF(G14="Ein Paar",2,IF(G14="Zwei Paare",4,IF(G14="Drilling",6,IF(G14="Kleine Straße (1–4 od. 2–5)",8,IF(G14="Große Straße (2–6)",10,IF(G14="Full House",12,IF(G14="Vierling",16,IF(G14="Fünfling",25,IF(G14="Gestrichen (0 Punkte)",0,0)))))))))),0)</f>
        <v>6</v>
      </c>
      <c r="L14" s="19"/>
    </row>
    <row r="15" customFormat="false" ht="25.5" hidden="false" customHeight="true" outlineLevel="0" collapsed="false">
      <c r="A15" s="5"/>
      <c r="B15" s="12" t="s">
        <v>31</v>
      </c>
      <c r="C15" s="13" t="s">
        <v>32</v>
      </c>
      <c r="D15" s="14" t="s">
        <v>17</v>
      </c>
      <c r="E15" s="14" t="s">
        <v>24</v>
      </c>
      <c r="F15" s="14" t="s">
        <v>20</v>
      </c>
      <c r="G15" s="14" t="s">
        <v>16</v>
      </c>
      <c r="H15" s="15" t="n">
        <f aca="false">IFERROR(IF(D15="Höchste Zahl",1,IF(D15="Ein Paar",2,IF(D15="Zwei Paare",4,IF(D15="Drilling",6,IF(D15="Kleine Straße (1–4 od. 2–5)",8,IF(D15="Große Straße (2–6)",10,IF(D15="Full House",12,IF(D15="Vierling",16,IF(D15="Fünfling",25,IF(D15="Gestrichen (0 Punkte)",0,0)))))))))),0)</f>
        <v>6</v>
      </c>
      <c r="I15" s="15" t="n">
        <f aca="false">IFERROR(IF(E15="Höchste Zahl",1,IF(E15="Ein Paar",2,IF(E15="Zwei Paare",4,IF(E15="Drilling",6,IF(E15="Kleine Straße (1–4 od. 2–5)",8,IF(E15="Große Straße (2–6)",10,IF(E15="Full House",12,IF(E15="Vierling",16,IF(E15="Fünfling",25,IF(E15="Gestrichen (0 Punkte)",0,0)))))))))),0)</f>
        <v>16</v>
      </c>
      <c r="J15" s="15" t="n">
        <f aca="false">IFERROR(IF(F15="Höchste Zahl",1,IF(F15="Ein Paar",2,IF(F15="Zwei Paare",4,IF(F15="Drilling",6,IF(F15="Kleine Straße (1–4 od. 2–5)",8,IF(F15="Große Straße (2–6)",10,IF(F15="Full House",12,IF(F15="Vierling",16,IF(F15="Fünfling",25,IF(F15="Gestrichen (0 Punkte)",0,0)))))))))),0)</f>
        <v>10</v>
      </c>
      <c r="K15" s="15" t="n">
        <f aca="false">IFERROR(IF(G15="Höchste Zahl",1,IF(G15="Ein Paar",2,IF(G15="Zwei Paare",4,IF(G15="Drilling",6,IF(G15="Kleine Straße (1–4 od. 2–5)",8,IF(G15="Große Straße (2–6)",10,IF(G15="Full House",12,IF(G15="Vierling",16,IF(G15="Fünfling",25,IF(G15="Gestrichen (0 Punkte)",0,0)))))))))),0)</f>
        <v>4</v>
      </c>
      <c r="L15" s="16"/>
    </row>
    <row r="16" customFormat="false" ht="25.5" hidden="false" customHeight="true" outlineLevel="0" collapsed="false">
      <c r="A16" s="5"/>
      <c r="B16" s="12" t="s">
        <v>33</v>
      </c>
      <c r="C16" s="17" t="s">
        <v>19</v>
      </c>
      <c r="D16" s="14" t="s">
        <v>23</v>
      </c>
      <c r="E16" s="14" t="s">
        <v>17</v>
      </c>
      <c r="F16" s="14" t="s">
        <v>24</v>
      </c>
      <c r="G16" s="14" t="s">
        <v>26</v>
      </c>
      <c r="H16" s="18" t="n">
        <f aca="false">IFERROR(IF(D16="Höchste Zahl",1,IF(D16="Ein Paar",2,IF(D16="Zwei Paare",4,IF(D16="Drilling",6,IF(D16="Kleine Straße (1–4 od. 2–5)",8,IF(D16="Große Straße (2–6)",10,IF(D16="Full House",12,IF(D16="Vierling",16,IF(D16="Fünfling",25,IF(D16="Gestrichen (0 Punkte)",0,0)))))))))),0)</f>
        <v>12</v>
      </c>
      <c r="I16" s="18" t="n">
        <f aca="false">IFERROR(IF(E16="Höchste Zahl",1,IF(E16="Ein Paar",2,IF(E16="Zwei Paare",4,IF(E16="Drilling",6,IF(E16="Kleine Straße (1–4 od. 2–5)",8,IF(E16="Große Straße (2–6)",10,IF(E16="Full House",12,IF(E16="Vierling",16,IF(E16="Fünfling",25,IF(E16="Gestrichen (0 Punkte)",0,0)))))))))),0)</f>
        <v>6</v>
      </c>
      <c r="J16" s="18" t="n">
        <f aca="false">IFERROR(IF(F16="Höchste Zahl",1,IF(F16="Ein Paar",2,IF(F16="Zwei Paare",4,IF(F16="Drilling",6,IF(F16="Kleine Straße (1–4 od. 2–5)",8,IF(F16="Große Straße (2–6)",10,IF(F16="Full House",12,IF(F16="Vierling",16,IF(F16="Fünfling",25,IF(F16="Gestrichen (0 Punkte)",0,0)))))))))),0)</f>
        <v>16</v>
      </c>
      <c r="K16" s="18" t="n">
        <f aca="false">IFERROR(IF(G16="Höchste Zahl",1,IF(G16="Ein Paar",2,IF(G16="Zwei Paare",4,IF(G16="Drilling",6,IF(G16="Kleine Straße (1–4 od. 2–5)",8,IF(G16="Große Straße (2–6)",10,IF(G16="Full House",12,IF(G16="Vierling",16,IF(G16="Fünfling",25,IF(G16="Gestrichen (0 Punkte)",0,0)))))))))),0)</f>
        <v>8</v>
      </c>
      <c r="L16" s="19"/>
    </row>
    <row r="17" customFormat="false" ht="25.5" hidden="false" customHeight="true" outlineLevel="0" collapsed="false">
      <c r="A17" s="5"/>
      <c r="B17" s="12" t="s">
        <v>34</v>
      </c>
      <c r="C17" s="13" t="s">
        <v>35</v>
      </c>
      <c r="D17" s="14" t="s">
        <v>20</v>
      </c>
      <c r="E17" s="14" t="s">
        <v>23</v>
      </c>
      <c r="F17" s="14" t="s">
        <v>17</v>
      </c>
      <c r="G17" s="14" t="s">
        <v>30</v>
      </c>
      <c r="H17" s="15" t="n">
        <f aca="false">IFERROR(IF(D17="Höchste Zahl",1,IF(D17="Ein Paar",2,IF(D17="Zwei Paare",4,IF(D17="Drilling",6,IF(D17="Kleine Straße (1–4 od. 2–5)",8,IF(D17="Große Straße (2–6)",10,IF(D17="Full House",12,IF(D17="Vierling",16,IF(D17="Fünfling",25,IF(D17="Gestrichen (0 Punkte)",0,0)))))))))),0)</f>
        <v>10</v>
      </c>
      <c r="I17" s="15" t="n">
        <f aca="false">IFERROR(IF(E17="Höchste Zahl",1,IF(E17="Ein Paar",2,IF(E17="Zwei Paare",4,IF(E17="Drilling",6,IF(E17="Kleine Straße (1–4 od. 2–5)",8,IF(E17="Große Straße (2–6)",10,IF(E17="Full House",12,IF(E17="Vierling",16,IF(E17="Fünfling",25,IF(E17="Gestrichen (0 Punkte)",0,0)))))))))),0)</f>
        <v>12</v>
      </c>
      <c r="J17" s="15" t="n">
        <f aca="false">IFERROR(IF(F17="Höchste Zahl",1,IF(F17="Ein Paar",2,IF(F17="Zwei Paare",4,IF(F17="Drilling",6,IF(F17="Kleine Straße (1–4 od. 2–5)",8,IF(F17="Große Straße (2–6)",10,IF(F17="Full House",12,IF(F17="Vierling",16,IF(F17="Fünfling",25,IF(F17="Gestrichen (0 Punkte)",0,0)))))))))),0)</f>
        <v>6</v>
      </c>
      <c r="K17" s="15" t="n">
        <f aca="false">IFERROR(IF(G17="Höchste Zahl",1,IF(G17="Ein Paar",2,IF(G17="Zwei Paare",4,IF(G17="Drilling",6,IF(G17="Kleine Straße (1–4 od. 2–5)",8,IF(G17="Große Straße (2–6)",10,IF(G17="Full House",12,IF(G17="Vierling",16,IF(G17="Fünfling",25,IF(G17="Gestrichen (0 Punkte)",0,0)))))))))),0)</f>
        <v>0</v>
      </c>
      <c r="L17" s="16"/>
    </row>
    <row r="18" customFormat="false" ht="25.5" hidden="false" customHeight="true" outlineLevel="0" collapsed="false">
      <c r="A18" s="5"/>
      <c r="B18" s="12" t="s">
        <v>36</v>
      </c>
      <c r="C18" s="17" t="s">
        <v>37</v>
      </c>
      <c r="D18" s="14" t="s">
        <v>38</v>
      </c>
      <c r="E18" s="14" t="s">
        <v>23</v>
      </c>
      <c r="F18" s="14" t="s">
        <v>24</v>
      </c>
      <c r="G18" s="14" t="s">
        <v>20</v>
      </c>
      <c r="H18" s="18" t="n">
        <f aca="false">IFERROR(IF(D18="Höchste Zahl",1,IF(D18="Ein Paar",2,IF(D18="Zwei Paare",4,IF(D18="Drilling",6,IF(D18="Kleine Straße (1–4 od. 2–5)",8,IF(D18="Große Straße (2–6)",10,IF(D18="Full House",12,IF(D18="Vierling",16,IF(D18="Fünfling",25,IF(D18="Gestrichen (0 Punkte)",0,0)))))))))),0)</f>
        <v>25</v>
      </c>
      <c r="I18" s="18" t="n">
        <f aca="false">IFERROR(IF(E18="Höchste Zahl",1,IF(E18="Ein Paar",2,IF(E18="Zwei Paare",4,IF(E18="Drilling",6,IF(E18="Kleine Straße (1–4 od. 2–5)",8,IF(E18="Große Straße (2–6)",10,IF(E18="Full House",12,IF(E18="Vierling",16,IF(E18="Fünfling",25,IF(E18="Gestrichen (0 Punkte)",0,0)))))))))),0)</f>
        <v>12</v>
      </c>
      <c r="J18" s="18" t="n">
        <f aca="false">IFERROR(IF(F18="Höchste Zahl",1,IF(F18="Ein Paar",2,IF(F18="Zwei Paare",4,IF(F18="Drilling",6,IF(F18="Kleine Straße (1–4 od. 2–5)",8,IF(F18="Große Straße (2–6)",10,IF(F18="Full House",12,IF(F18="Vierling",16,IF(F18="Fünfling",25,IF(F18="Gestrichen (0 Punkte)",0,0)))))))))),0)</f>
        <v>16</v>
      </c>
      <c r="K18" s="18" t="n">
        <f aca="false">IFERROR(IF(G18="Höchste Zahl",1,IF(G18="Ein Paar",2,IF(G18="Zwei Paare",4,IF(G18="Drilling",6,IF(G18="Kleine Straße (1–4 od. 2–5)",8,IF(G18="Große Straße (2–6)",10,IF(G18="Full House",12,IF(G18="Vierling",16,IF(G18="Fünfling",25,IF(G18="Gestrichen (0 Punkte)",0,0)))))))))),0)</f>
        <v>10</v>
      </c>
      <c r="L18" s="19"/>
    </row>
    <row r="19" customFormat="false" ht="6" hidden="false" customHeight="true" outlineLevel="0" collapsed="false"/>
    <row r="20" customFormat="false" ht="33.75" hidden="false" customHeight="true" outlineLevel="0" collapsed="false">
      <c r="A20" s="20"/>
      <c r="B20" s="21" t="s">
        <v>39</v>
      </c>
      <c r="C20" s="21"/>
      <c r="D20" s="5"/>
      <c r="E20" s="5"/>
      <c r="F20" s="5"/>
      <c r="G20" s="5"/>
      <c r="H20" s="22" t="n">
        <f aca="false">SUM(H9:H18)</f>
        <v>85</v>
      </c>
      <c r="I20" s="22" t="n">
        <f aca="false">SUM(I9:I18)</f>
        <v>84</v>
      </c>
      <c r="J20" s="22" t="n">
        <f aca="false">SUM(J9:J18)</f>
        <v>88</v>
      </c>
      <c r="K20" s="22" t="n">
        <f aca="false">SUM(K9:K18)</f>
        <v>68</v>
      </c>
      <c r="L20" s="1"/>
    </row>
    <row r="21" customFormat="false" ht="25.5" hidden="false" customHeight="true" outlineLevel="0" collapsed="false">
      <c r="A21" s="4"/>
      <c r="B21" s="23" t="s">
        <v>40</v>
      </c>
      <c r="C21" s="23"/>
      <c r="D21" s="5"/>
      <c r="E21" s="5"/>
      <c r="F21" s="5"/>
      <c r="G21" s="5"/>
      <c r="H21" s="24" t="n">
        <f aca="false">RANK(H20,H20:K20,0)</f>
        <v>2</v>
      </c>
      <c r="I21" s="24" t="n">
        <f aca="false">RANK(I20,H20:K20,0)</f>
        <v>3</v>
      </c>
      <c r="J21" s="24" t="n">
        <f aca="false">RANK(J20,H20:K20,0)</f>
        <v>1</v>
      </c>
      <c r="K21" s="24" t="n">
        <f aca="false">RANK(K20,H20:K20,0)</f>
        <v>4</v>
      </c>
      <c r="L21" s="5"/>
    </row>
    <row r="22" customFormat="false" ht="30" hidden="false" customHeight="true" outlineLevel="0" collapsed="false">
      <c r="A22" s="20"/>
      <c r="B22" s="25" t="s">
        <v>41</v>
      </c>
      <c r="C22" s="25"/>
      <c r="D22" s="26" t="str">
        <f aca="false">IFERROR(INDEX(D6:G6,MATCH(1,H21:K21,0)),"—")</f>
        <v>Clara S.</v>
      </c>
      <c r="E22" s="26"/>
      <c r="F22" s="26"/>
      <c r="G22" s="26"/>
      <c r="H22" s="26"/>
      <c r="I22" s="26"/>
      <c r="J22" s="26"/>
      <c r="K22" s="26"/>
      <c r="L22" s="10"/>
    </row>
    <row r="24" customFormat="false" ht="4.5" hidden="false" customHeight="true" outlineLevel="0" collapsed="false"/>
    <row r="25" customFormat="false" ht="21.75" hidden="false" customHeight="true" outlineLevel="0" collapsed="false">
      <c r="A25" s="20"/>
      <c r="B25" s="27" t="s">
        <v>42</v>
      </c>
      <c r="C25" s="27"/>
      <c r="D25" s="27"/>
      <c r="E25" s="27"/>
      <c r="F25" s="27"/>
      <c r="G25" s="27"/>
      <c r="H25" s="27"/>
      <c r="I25" s="27"/>
      <c r="J25" s="27"/>
      <c r="K25" s="27"/>
    </row>
    <row r="26" customFormat="false" ht="19.5" hidden="false" customHeight="true" outlineLevel="0" collapsed="false">
      <c r="B26" s="28"/>
      <c r="C26" s="29" t="s">
        <v>43</v>
      </c>
      <c r="D26" s="30" t="s">
        <v>44</v>
      </c>
      <c r="E26" s="31" t="s">
        <v>45</v>
      </c>
      <c r="F26" s="31"/>
      <c r="G26" s="31"/>
      <c r="H26" s="31"/>
      <c r="I26" s="31"/>
      <c r="J26" s="31"/>
      <c r="K26" s="31"/>
      <c r="L26" s="28"/>
    </row>
    <row r="27" customFormat="false" ht="19.5" hidden="false" customHeight="true" outlineLevel="0" collapsed="false">
      <c r="B27" s="32"/>
      <c r="C27" s="33" t="s">
        <v>15</v>
      </c>
      <c r="D27" s="34" t="s">
        <v>46</v>
      </c>
      <c r="E27" s="35" t="s">
        <v>47</v>
      </c>
      <c r="F27" s="35"/>
      <c r="G27" s="35"/>
      <c r="H27" s="35"/>
      <c r="I27" s="35"/>
      <c r="J27" s="35"/>
      <c r="K27" s="35"/>
      <c r="L27" s="32"/>
    </row>
    <row r="28" customFormat="false" ht="19.5" hidden="false" customHeight="true" outlineLevel="0" collapsed="false">
      <c r="B28" s="36"/>
      <c r="C28" s="37" t="s">
        <v>16</v>
      </c>
      <c r="D28" s="38" t="s">
        <v>48</v>
      </c>
      <c r="E28" s="39" t="s">
        <v>49</v>
      </c>
      <c r="F28" s="39"/>
      <c r="G28" s="39"/>
      <c r="H28" s="39"/>
      <c r="I28" s="39"/>
      <c r="J28" s="39"/>
      <c r="K28" s="39"/>
      <c r="L28" s="36"/>
    </row>
    <row r="29" customFormat="false" ht="19.5" hidden="false" customHeight="true" outlineLevel="0" collapsed="false">
      <c r="B29" s="40"/>
      <c r="C29" s="41" t="s">
        <v>17</v>
      </c>
      <c r="D29" s="42" t="s">
        <v>50</v>
      </c>
      <c r="E29" s="43" t="s">
        <v>51</v>
      </c>
      <c r="F29" s="43"/>
      <c r="G29" s="43"/>
      <c r="H29" s="43"/>
      <c r="I29" s="43"/>
      <c r="J29" s="43"/>
      <c r="K29" s="43"/>
      <c r="L29" s="40"/>
    </row>
    <row r="30" customFormat="false" ht="19.5" hidden="false" customHeight="true" outlineLevel="0" collapsed="false">
      <c r="B30" s="44"/>
      <c r="C30" s="45" t="s">
        <v>26</v>
      </c>
      <c r="D30" s="46" t="s">
        <v>52</v>
      </c>
      <c r="E30" s="47" t="s">
        <v>53</v>
      </c>
      <c r="F30" s="47"/>
      <c r="G30" s="47"/>
      <c r="H30" s="47"/>
      <c r="I30" s="47"/>
      <c r="J30" s="47"/>
      <c r="K30" s="47"/>
      <c r="L30" s="44"/>
    </row>
    <row r="31" customFormat="false" ht="19.5" hidden="false" customHeight="true" outlineLevel="0" collapsed="false">
      <c r="B31" s="48"/>
      <c r="C31" s="49" t="s">
        <v>20</v>
      </c>
      <c r="D31" s="50" t="s">
        <v>54</v>
      </c>
      <c r="E31" s="51" t="s">
        <v>55</v>
      </c>
      <c r="F31" s="51"/>
      <c r="G31" s="51"/>
      <c r="H31" s="51"/>
      <c r="I31" s="51"/>
      <c r="J31" s="51"/>
      <c r="K31" s="51"/>
      <c r="L31" s="48"/>
    </row>
    <row r="32" customFormat="false" ht="19.5" hidden="false" customHeight="true" outlineLevel="0" collapsed="false">
      <c r="B32" s="4"/>
      <c r="C32" s="52" t="s">
        <v>23</v>
      </c>
      <c r="D32" s="53" t="s">
        <v>56</v>
      </c>
      <c r="E32" s="54" t="s">
        <v>57</v>
      </c>
      <c r="F32" s="54"/>
      <c r="G32" s="54"/>
      <c r="H32" s="54"/>
      <c r="I32" s="54"/>
      <c r="J32" s="54"/>
      <c r="K32" s="54"/>
      <c r="L32" s="4"/>
    </row>
    <row r="33" customFormat="false" ht="19.5" hidden="false" customHeight="true" outlineLevel="0" collapsed="false">
      <c r="B33" s="55"/>
      <c r="C33" s="56" t="s">
        <v>24</v>
      </c>
      <c r="D33" s="57" t="s">
        <v>58</v>
      </c>
      <c r="E33" s="58" t="s">
        <v>59</v>
      </c>
      <c r="F33" s="58"/>
      <c r="G33" s="58"/>
      <c r="H33" s="58"/>
      <c r="I33" s="58"/>
      <c r="J33" s="58"/>
      <c r="K33" s="58"/>
      <c r="L33" s="55"/>
    </row>
    <row r="34" customFormat="false" ht="19.5" hidden="false" customHeight="true" outlineLevel="0" collapsed="false">
      <c r="B34" s="59"/>
      <c r="C34" s="60" t="s">
        <v>38</v>
      </c>
      <c r="D34" s="61" t="s">
        <v>60</v>
      </c>
      <c r="E34" s="62" t="s">
        <v>61</v>
      </c>
      <c r="F34" s="62"/>
      <c r="G34" s="62"/>
      <c r="H34" s="62"/>
      <c r="I34" s="62"/>
      <c r="J34" s="62"/>
      <c r="K34" s="62"/>
      <c r="L34" s="59"/>
    </row>
    <row r="35" customFormat="false" ht="19.5" hidden="false" customHeight="true" outlineLevel="0" collapsed="false">
      <c r="B35" s="63"/>
      <c r="C35" s="64" t="s">
        <v>30</v>
      </c>
      <c r="D35" s="65" t="s">
        <v>62</v>
      </c>
      <c r="E35" s="66" t="s">
        <v>63</v>
      </c>
      <c r="F35" s="66"/>
      <c r="G35" s="66"/>
      <c r="H35" s="66"/>
      <c r="I35" s="66"/>
      <c r="J35" s="66"/>
      <c r="K35" s="66"/>
      <c r="L35" s="63"/>
    </row>
    <row r="36" customFormat="false" ht="6" hidden="false" customHeight="true" outlineLevel="0" collapsed="false"/>
    <row r="37" customFormat="false" ht="18" hidden="false" customHeight="true" outlineLevel="0" collapsed="false">
      <c r="A37" s="1"/>
      <c r="B37" s="67" t="s">
        <v>64</v>
      </c>
      <c r="C37" s="67"/>
      <c r="D37" s="67"/>
      <c r="E37" s="67"/>
      <c r="F37" s="67"/>
      <c r="G37" s="67"/>
      <c r="H37" s="67"/>
      <c r="I37" s="67"/>
      <c r="J37" s="67"/>
      <c r="K37" s="67"/>
      <c r="L37" s="1"/>
    </row>
  </sheetData>
  <mergeCells count="18">
    <mergeCell ref="B2:K2"/>
    <mergeCell ref="B3:K3"/>
    <mergeCell ref="B20:C20"/>
    <mergeCell ref="B21:C21"/>
    <mergeCell ref="B22:C22"/>
    <mergeCell ref="D22:K22"/>
    <mergeCell ref="B25:K25"/>
    <mergeCell ref="E26:K26"/>
    <mergeCell ref="E27:K27"/>
    <mergeCell ref="E28:K28"/>
    <mergeCell ref="E29:K29"/>
    <mergeCell ref="E30:K30"/>
    <mergeCell ref="E31:K31"/>
    <mergeCell ref="E32:K32"/>
    <mergeCell ref="E33:K33"/>
    <mergeCell ref="E34:K34"/>
    <mergeCell ref="E35:K35"/>
    <mergeCell ref="B37:K37"/>
  </mergeCells>
  <dataValidations count="1">
    <dataValidation allowBlank="false" error="Bitte eine Kombination aus der Liste wählen." errorStyle="stop" errorTitle="Ungültige Eingabe" operator="between" prompt="Wählen Sie die erzielte Würfelkombination des Spielers." promptTitle="Kombination wählen" showDropDown="false" showErrorMessage="true" showInputMessage="true" sqref="D9:G18" type="list">
      <formula1>"Höchste Zahl,Ein Paar,Zwei Paare,Drilling,Kleine Straße (1–4 od. 2–5),Große Straße (2–6),Full House,Vierling,Fünfling,Gestrichen (0 Punkte)"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5541A"/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6" min="3" style="0" width="14"/>
    <col collapsed="false" customWidth="true" hidden="false" outlineLevel="0" max="7" min="7" style="0" width="2.5"/>
  </cols>
  <sheetData>
    <row r="1" customFormat="false" ht="4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49.5" hidden="false" customHeight="true" outlineLevel="0" collapsed="false">
      <c r="A2" s="1"/>
      <c r="B2" s="68" t="s">
        <v>65</v>
      </c>
      <c r="C2" s="68"/>
      <c r="D2" s="68"/>
      <c r="E2" s="68"/>
      <c r="F2" s="68"/>
      <c r="G2" s="1"/>
    </row>
    <row r="3" customFormat="false" ht="18" hidden="false" customHeight="true" outlineLevel="0" collapsed="false">
      <c r="A3" s="1"/>
      <c r="B3" s="3" t="s">
        <v>66</v>
      </c>
      <c r="C3" s="3"/>
      <c r="D3" s="3"/>
      <c r="E3" s="3"/>
      <c r="F3" s="3"/>
      <c r="G3" s="1"/>
    </row>
    <row r="4" customFormat="false" ht="3.75" hidden="false" customHeight="true" outlineLevel="0" collapsed="false">
      <c r="A4" s="4"/>
      <c r="B4" s="4"/>
      <c r="C4" s="4"/>
      <c r="D4" s="4"/>
      <c r="E4" s="4"/>
      <c r="F4" s="4"/>
      <c r="G4" s="4"/>
    </row>
    <row r="5" customFormat="false" ht="9.75" hidden="false" customHeight="true" outlineLevel="0" collapsed="false"/>
    <row r="6" customFormat="false" ht="27.75" hidden="false" customHeight="true" outlineLevel="0" collapsed="false">
      <c r="B6" s="69" t="s">
        <v>67</v>
      </c>
      <c r="C6" s="70" t="s">
        <v>4</v>
      </c>
      <c r="D6" s="70" t="s">
        <v>5</v>
      </c>
      <c r="E6" s="70" t="s">
        <v>6</v>
      </c>
      <c r="F6" s="70" t="s">
        <v>7</v>
      </c>
    </row>
    <row r="7" customFormat="false" ht="36" hidden="false" customHeight="true" outlineLevel="0" collapsed="false">
      <c r="B7" s="71" t="s">
        <v>68</v>
      </c>
      <c r="C7" s="72" t="n">
        <f aca="false">Spielbogen!H20</f>
        <v>85</v>
      </c>
      <c r="D7" s="72" t="n">
        <f aca="false">Spielbogen!I20</f>
        <v>84</v>
      </c>
      <c r="E7" s="72" t="n">
        <f aca="false">Spielbogen!J20</f>
        <v>88</v>
      </c>
      <c r="F7" s="72" t="n">
        <f aca="false">Spielbogen!K20</f>
        <v>68</v>
      </c>
    </row>
    <row r="8" customFormat="false" ht="24" hidden="false" customHeight="true" outlineLevel="0" collapsed="false">
      <c r="B8" s="73" t="s">
        <v>69</v>
      </c>
      <c r="C8" s="74" t="n">
        <f aca="false">RANK(C7,C7:F7,0)</f>
        <v>2</v>
      </c>
      <c r="D8" s="74" t="n">
        <f aca="false">RANK(D7,C7:F7,0)</f>
        <v>3</v>
      </c>
      <c r="E8" s="74" t="n">
        <f aca="false">RANK(E7,C7:F7,0)</f>
        <v>1</v>
      </c>
      <c r="F8" s="74" t="n">
        <f aca="false">RANK(F7,C7:F7,0)</f>
        <v>4</v>
      </c>
    </row>
    <row r="9" customFormat="false" ht="9.75" hidden="false" customHeight="true" outlineLevel="0" collapsed="false"/>
    <row r="10" customFormat="false" ht="24" hidden="false" customHeight="true" outlineLevel="0" collapsed="false">
      <c r="A10" s="20"/>
      <c r="B10" s="75" t="s">
        <v>70</v>
      </c>
      <c r="C10" s="75"/>
      <c r="D10" s="75"/>
      <c r="E10" s="75"/>
      <c r="F10" s="75"/>
    </row>
    <row r="11" customFormat="false" ht="21.75" hidden="false" customHeight="true" outlineLevel="0" collapsed="false">
      <c r="B11" s="76" t="s">
        <v>71</v>
      </c>
      <c r="C11" s="76" t="s">
        <v>4</v>
      </c>
      <c r="D11" s="76" t="s">
        <v>5</v>
      </c>
      <c r="E11" s="76" t="s">
        <v>6</v>
      </c>
      <c r="F11" s="76" t="s">
        <v>7</v>
      </c>
    </row>
    <row r="12" customFormat="false" ht="19.5" hidden="false" customHeight="true" outlineLevel="0" collapsed="false">
      <c r="B12" s="77" t="str">
        <f aca="false">Spielbogen!B9</f>
        <v>Runde 1</v>
      </c>
      <c r="C12" s="78" t="n">
        <f aca="false">Spielbogen!H9</f>
        <v>2</v>
      </c>
      <c r="D12" s="78" t="n">
        <f aca="false">Spielbogen!I9</f>
        <v>4</v>
      </c>
      <c r="E12" s="78" t="n">
        <f aca="false">Spielbogen!J9</f>
        <v>6</v>
      </c>
      <c r="F12" s="78" t="n">
        <f aca="false">Spielbogen!K9</f>
        <v>2</v>
      </c>
    </row>
    <row r="13" customFormat="false" ht="19.5" hidden="false" customHeight="true" outlineLevel="0" collapsed="false">
      <c r="B13" s="77" t="str">
        <f aca="false">Spielbogen!B10</f>
        <v>Runde 2</v>
      </c>
      <c r="C13" s="79" t="n">
        <f aca="false">Spielbogen!H10</f>
        <v>6</v>
      </c>
      <c r="D13" s="79" t="n">
        <f aca="false">Spielbogen!I10</f>
        <v>2</v>
      </c>
      <c r="E13" s="79" t="n">
        <f aca="false">Spielbogen!J10</f>
        <v>10</v>
      </c>
      <c r="F13" s="79" t="n">
        <f aca="false">Spielbogen!K10</f>
        <v>4</v>
      </c>
    </row>
    <row r="14" customFormat="false" ht="19.5" hidden="false" customHeight="true" outlineLevel="0" collapsed="false">
      <c r="B14" s="77" t="str">
        <f aca="false">Spielbogen!B11</f>
        <v>Runde 3</v>
      </c>
      <c r="C14" s="78" t="n">
        <f aca="false">Spielbogen!H11</f>
        <v>12</v>
      </c>
      <c r="D14" s="78" t="n">
        <f aca="false">Spielbogen!I11</f>
        <v>6</v>
      </c>
      <c r="E14" s="78" t="n">
        <f aca="false">Spielbogen!J11</f>
        <v>4</v>
      </c>
      <c r="F14" s="78" t="n">
        <f aca="false">Spielbogen!K11</f>
        <v>16</v>
      </c>
    </row>
    <row r="15" customFormat="false" ht="19.5" hidden="false" customHeight="true" outlineLevel="0" collapsed="false">
      <c r="B15" s="77" t="str">
        <f aca="false">Spielbogen!B12</f>
        <v>Runde 4</v>
      </c>
      <c r="C15" s="79" t="n">
        <f aca="false">Spielbogen!H12</f>
        <v>8</v>
      </c>
      <c r="D15" s="79" t="n">
        <f aca="false">Spielbogen!I12</f>
        <v>12</v>
      </c>
      <c r="E15" s="79" t="n">
        <f aca="false">Spielbogen!J12</f>
        <v>6</v>
      </c>
      <c r="F15" s="79" t="n">
        <f aca="false">Spielbogen!K12</f>
        <v>6</v>
      </c>
    </row>
    <row r="16" customFormat="false" ht="19.5" hidden="false" customHeight="true" outlineLevel="0" collapsed="false">
      <c r="B16" s="77" t="str">
        <f aca="false">Spielbogen!B13</f>
        <v>Runde 5</v>
      </c>
      <c r="C16" s="78" t="n">
        <f aca="false">Spielbogen!H13</f>
        <v>4</v>
      </c>
      <c r="D16" s="78" t="n">
        <f aca="false">Spielbogen!I13</f>
        <v>10</v>
      </c>
      <c r="E16" s="78" t="n">
        <f aca="false">Spielbogen!J13</f>
        <v>2</v>
      </c>
      <c r="F16" s="78" t="n">
        <f aca="false">Spielbogen!K13</f>
        <v>12</v>
      </c>
    </row>
    <row r="17" customFormat="false" ht="19.5" hidden="false" customHeight="true" outlineLevel="0" collapsed="false">
      <c r="B17" s="77" t="str">
        <f aca="false">Spielbogen!B14</f>
        <v>Runde 6</v>
      </c>
      <c r="C17" s="79" t="n">
        <f aca="false">Spielbogen!H14</f>
        <v>0</v>
      </c>
      <c r="D17" s="79" t="n">
        <f aca="false">Spielbogen!I14</f>
        <v>4</v>
      </c>
      <c r="E17" s="79" t="n">
        <f aca="false">Spielbogen!J14</f>
        <v>12</v>
      </c>
      <c r="F17" s="79" t="n">
        <f aca="false">Spielbogen!K14</f>
        <v>6</v>
      </c>
    </row>
    <row r="18" customFormat="false" ht="19.5" hidden="false" customHeight="true" outlineLevel="0" collapsed="false">
      <c r="B18" s="77" t="str">
        <f aca="false">Spielbogen!B15</f>
        <v>Runde 7</v>
      </c>
      <c r="C18" s="78" t="n">
        <f aca="false">Spielbogen!H15</f>
        <v>6</v>
      </c>
      <c r="D18" s="78" t="n">
        <f aca="false">Spielbogen!I15</f>
        <v>16</v>
      </c>
      <c r="E18" s="78" t="n">
        <f aca="false">Spielbogen!J15</f>
        <v>10</v>
      </c>
      <c r="F18" s="78" t="n">
        <f aca="false">Spielbogen!K15</f>
        <v>4</v>
      </c>
    </row>
    <row r="19" customFormat="false" ht="19.5" hidden="false" customHeight="true" outlineLevel="0" collapsed="false">
      <c r="B19" s="77" t="str">
        <f aca="false">Spielbogen!B16</f>
        <v>Runde 8</v>
      </c>
      <c r="C19" s="79" t="n">
        <f aca="false">Spielbogen!H16</f>
        <v>12</v>
      </c>
      <c r="D19" s="79" t="n">
        <f aca="false">Spielbogen!I16</f>
        <v>6</v>
      </c>
      <c r="E19" s="79" t="n">
        <f aca="false">Spielbogen!J16</f>
        <v>16</v>
      </c>
      <c r="F19" s="79" t="n">
        <f aca="false">Spielbogen!K16</f>
        <v>8</v>
      </c>
    </row>
    <row r="20" customFormat="false" ht="19.5" hidden="false" customHeight="true" outlineLevel="0" collapsed="false">
      <c r="B20" s="77" t="str">
        <f aca="false">Spielbogen!B17</f>
        <v>Runde 9</v>
      </c>
      <c r="C20" s="78" t="n">
        <f aca="false">Spielbogen!H17</f>
        <v>10</v>
      </c>
      <c r="D20" s="78" t="n">
        <f aca="false">Spielbogen!I17</f>
        <v>12</v>
      </c>
      <c r="E20" s="78" t="n">
        <f aca="false">Spielbogen!J17</f>
        <v>6</v>
      </c>
      <c r="F20" s="78" t="n">
        <f aca="false">Spielbogen!K17</f>
        <v>0</v>
      </c>
    </row>
    <row r="21" customFormat="false" ht="19.5" hidden="false" customHeight="true" outlineLevel="0" collapsed="false">
      <c r="B21" s="77" t="str">
        <f aca="false">Spielbogen!B18</f>
        <v>Runde 10</v>
      </c>
      <c r="C21" s="79" t="n">
        <f aca="false">Spielbogen!H18</f>
        <v>25</v>
      </c>
      <c r="D21" s="79" t="n">
        <f aca="false">Spielbogen!I18</f>
        <v>12</v>
      </c>
      <c r="E21" s="79" t="n">
        <f aca="false">Spielbogen!J18</f>
        <v>16</v>
      </c>
      <c r="F21" s="79" t="n">
        <f aca="false">Spielbogen!K18</f>
        <v>10</v>
      </c>
    </row>
    <row r="23" customFormat="false" ht="21.75" hidden="false" customHeight="true" outlineLevel="0" collapsed="false">
      <c r="A23" s="20"/>
      <c r="B23" s="75" t="s">
        <v>72</v>
      </c>
      <c r="C23" s="75"/>
      <c r="D23" s="75"/>
      <c r="E23" s="75"/>
      <c r="F23" s="75"/>
    </row>
    <row r="24" customFormat="false" ht="24" hidden="false" customHeight="true" outlineLevel="0" collapsed="false">
      <c r="B24" s="80" t="s">
        <v>73</v>
      </c>
      <c r="C24" s="81" t="n">
        <f aca="false">MAX(C12:C21)</f>
        <v>25</v>
      </c>
      <c r="D24" s="81" t="n">
        <f aca="false">MAX(D12:D21)</f>
        <v>16</v>
      </c>
      <c r="E24" s="81" t="n">
        <f aca="false">MAX(E12:E21)</f>
        <v>16</v>
      </c>
      <c r="F24" s="81" t="n">
        <f aca="false">MAX(F12:F21)</f>
        <v>16</v>
      </c>
    </row>
    <row r="27" customFormat="false" ht="15" hidden="false" customHeight="false" outlineLevel="0" collapsed="false">
      <c r="B27" s="0" t="s">
        <v>74</v>
      </c>
      <c r="C27" s="0" t="s">
        <v>4</v>
      </c>
      <c r="D27" s="0" t="s">
        <v>5</v>
      </c>
      <c r="E27" s="0" t="s">
        <v>6</v>
      </c>
      <c r="F27" s="0" t="s">
        <v>7</v>
      </c>
    </row>
    <row r="28" customFormat="false" ht="15" hidden="false" customHeight="false" outlineLevel="0" collapsed="false">
      <c r="B28" s="0" t="s">
        <v>8</v>
      </c>
      <c r="C28" s="82" t="n">
        <f aca="false">C7</f>
        <v>85</v>
      </c>
      <c r="D28" s="82" t="n">
        <f aca="false">D7</f>
        <v>84</v>
      </c>
      <c r="E28" s="82" t="n">
        <f aca="false">E7</f>
        <v>88</v>
      </c>
      <c r="F28" s="82" t="n">
        <f aca="false">F7</f>
        <v>68</v>
      </c>
    </row>
  </sheetData>
  <mergeCells count="4">
    <mergeCell ref="B2:F2"/>
    <mergeCell ref="B3:F3"/>
    <mergeCell ref="B10:F10"/>
    <mergeCell ref="B23:F23"/>
  </mergeCells>
  <conditionalFormatting sqref="C12:F21">
    <cfRule type="colorScale" priority="2">
      <colorScale>
        <cfvo type="min" val="0"/>
        <cfvo type="max" val="0"/>
        <color rgb="FFFDF6EC"/>
        <color rgb="FF6B0F1A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4A843"/>
    <pageSetUpPr fitToPage="false"/>
  </sheetPr>
  <dimension ref="A1:E36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"/>
    <col collapsed="false" customWidth="true" hidden="false" outlineLevel="0" max="3" min="3" style="0" width="32"/>
    <col collapsed="false" customWidth="true" hidden="false" outlineLevel="0" max="4" min="4" style="0" width="26"/>
    <col collapsed="false" customWidth="true" hidden="false" outlineLevel="0" max="5" min="5" style="0" width="2.5"/>
  </cols>
  <sheetData>
    <row r="1" customFormat="false" ht="4.5" hidden="false" customHeight="true" outlineLevel="0" collapsed="false">
      <c r="A1" s="1"/>
      <c r="B1" s="1"/>
      <c r="C1" s="1"/>
      <c r="D1" s="1"/>
      <c r="E1" s="1"/>
    </row>
    <row r="2" customFormat="false" ht="51.75" hidden="false" customHeight="true" outlineLevel="0" collapsed="false">
      <c r="A2" s="1"/>
      <c r="B2" s="83" t="s">
        <v>75</v>
      </c>
      <c r="C2" s="83"/>
      <c r="D2" s="83"/>
      <c r="E2" s="1"/>
    </row>
    <row r="3" customFormat="false" ht="18" hidden="false" customHeight="true" outlineLevel="0" collapsed="false">
      <c r="A3" s="1"/>
      <c r="B3" s="3" t="s">
        <v>76</v>
      </c>
      <c r="C3" s="3"/>
      <c r="D3" s="3"/>
      <c r="E3" s="1"/>
    </row>
    <row r="4" customFormat="false" ht="3.75" hidden="false" customHeight="true" outlineLevel="0" collapsed="false">
      <c r="A4" s="4"/>
      <c r="B4" s="4"/>
      <c r="C4" s="4"/>
      <c r="D4" s="4"/>
      <c r="E4" s="4"/>
    </row>
    <row r="6" customFormat="false" ht="9.75" hidden="false" customHeight="true" outlineLevel="0" collapsed="false"/>
    <row r="7" customFormat="false" ht="27.75" hidden="false" customHeight="true" outlineLevel="0" collapsed="false">
      <c r="B7" s="84" t="s">
        <v>77</v>
      </c>
      <c r="C7" s="85" t="s">
        <v>78</v>
      </c>
      <c r="D7" s="85"/>
    </row>
    <row r="8" customFormat="false" ht="85.5" hidden="false" customHeight="true" outlineLevel="0" collapsed="false">
      <c r="B8" s="19"/>
      <c r="C8" s="86" t="s">
        <v>79</v>
      </c>
      <c r="D8" s="86"/>
    </row>
    <row r="9" customFormat="false" ht="27.75" hidden="false" customHeight="true" outlineLevel="0" collapsed="false">
      <c r="B9" s="87"/>
      <c r="C9" s="88" t="s">
        <v>80</v>
      </c>
      <c r="D9" s="88"/>
    </row>
    <row r="10" customFormat="false" ht="9.75" hidden="false" customHeight="true" outlineLevel="0" collapsed="false"/>
    <row r="11" customFormat="false" ht="27.75" hidden="false" customHeight="true" outlineLevel="0" collapsed="false">
      <c r="B11" s="84" t="s">
        <v>81</v>
      </c>
      <c r="C11" s="85" t="s">
        <v>82</v>
      </c>
      <c r="D11" s="85"/>
    </row>
    <row r="12" customFormat="false" ht="78" hidden="false" customHeight="true" outlineLevel="0" collapsed="false">
      <c r="B12" s="19"/>
      <c r="C12" s="86" t="s">
        <v>83</v>
      </c>
      <c r="D12" s="86"/>
    </row>
    <row r="13" customFormat="false" ht="27.75" hidden="false" customHeight="true" outlineLevel="0" collapsed="false">
      <c r="B13" s="87"/>
      <c r="C13" s="88" t="s">
        <v>84</v>
      </c>
      <c r="D13" s="88"/>
    </row>
    <row r="14" customFormat="false" ht="9.75" hidden="false" customHeight="true" outlineLevel="0" collapsed="false"/>
    <row r="15" customFormat="false" ht="27.75" hidden="false" customHeight="true" outlineLevel="0" collapsed="false">
      <c r="B15" s="84" t="s">
        <v>85</v>
      </c>
      <c r="C15" s="85" t="s">
        <v>86</v>
      </c>
      <c r="D15" s="85"/>
    </row>
    <row r="16" customFormat="false" ht="75" hidden="false" customHeight="true" outlineLevel="0" collapsed="false">
      <c r="B16" s="19"/>
      <c r="C16" s="86" t="s">
        <v>87</v>
      </c>
      <c r="D16" s="86"/>
    </row>
    <row r="17" customFormat="false" ht="27.75" hidden="false" customHeight="true" outlineLevel="0" collapsed="false">
      <c r="B17" s="87"/>
      <c r="C17" s="88" t="s">
        <v>88</v>
      </c>
      <c r="D17" s="88"/>
    </row>
    <row r="18" customFormat="false" ht="9.75" hidden="false" customHeight="true" outlineLevel="0" collapsed="false"/>
    <row r="19" customFormat="false" ht="27.75" hidden="false" customHeight="true" outlineLevel="0" collapsed="false">
      <c r="B19" s="84" t="s">
        <v>89</v>
      </c>
      <c r="C19" s="85" t="s">
        <v>90</v>
      </c>
      <c r="D19" s="85"/>
    </row>
    <row r="20" customFormat="false" ht="75" hidden="false" customHeight="true" outlineLevel="0" collapsed="false">
      <c r="B20" s="19"/>
      <c r="C20" s="86" t="s">
        <v>91</v>
      </c>
      <c r="D20" s="86"/>
    </row>
    <row r="21" customFormat="false" ht="27.75" hidden="false" customHeight="true" outlineLevel="0" collapsed="false">
      <c r="B21" s="87"/>
      <c r="C21" s="88" t="s">
        <v>92</v>
      </c>
      <c r="D21" s="88"/>
    </row>
    <row r="22" customFormat="false" ht="9.75" hidden="false" customHeight="true" outlineLevel="0" collapsed="false"/>
    <row r="23" customFormat="false" ht="27.75" hidden="false" customHeight="true" outlineLevel="0" collapsed="false">
      <c r="B23" s="84" t="s">
        <v>93</v>
      </c>
      <c r="C23" s="85" t="s">
        <v>94</v>
      </c>
      <c r="D23" s="85"/>
    </row>
    <row r="24" customFormat="false" ht="90" hidden="false" customHeight="true" outlineLevel="0" collapsed="false">
      <c r="B24" s="19"/>
      <c r="C24" s="86" t="s">
        <v>95</v>
      </c>
      <c r="D24" s="86"/>
    </row>
    <row r="25" customFormat="false" ht="27.75" hidden="false" customHeight="true" outlineLevel="0" collapsed="false">
      <c r="B25" s="87"/>
      <c r="C25" s="88" t="s">
        <v>96</v>
      </c>
      <c r="D25" s="88"/>
    </row>
    <row r="27" customFormat="false" ht="25.5" hidden="false" customHeight="true" outlineLevel="0" collapsed="false">
      <c r="A27" s="20"/>
      <c r="B27" s="89" t="s">
        <v>97</v>
      </c>
      <c r="C27" s="89"/>
      <c r="D27" s="89"/>
    </row>
    <row r="28" customFormat="false" ht="21.75" hidden="false" customHeight="true" outlineLevel="0" collapsed="false">
      <c r="A28" s="1"/>
      <c r="B28" s="59"/>
      <c r="C28" s="60" t="s">
        <v>98</v>
      </c>
      <c r="D28" s="90" t="s">
        <v>99</v>
      </c>
      <c r="E28" s="59"/>
    </row>
    <row r="29" customFormat="false" ht="21.75" hidden="false" customHeight="true" outlineLevel="0" collapsed="false">
      <c r="A29" s="1"/>
      <c r="B29" s="55"/>
      <c r="C29" s="56" t="s">
        <v>100</v>
      </c>
      <c r="D29" s="91" t="s">
        <v>101</v>
      </c>
      <c r="E29" s="55"/>
    </row>
    <row r="30" customFormat="false" ht="21.75" hidden="false" customHeight="true" outlineLevel="0" collapsed="false">
      <c r="A30" s="1"/>
      <c r="B30" s="4"/>
      <c r="C30" s="52" t="s">
        <v>102</v>
      </c>
      <c r="D30" s="92" t="s">
        <v>103</v>
      </c>
      <c r="E30" s="4"/>
    </row>
    <row r="31" customFormat="false" ht="21.75" hidden="false" customHeight="true" outlineLevel="0" collapsed="false">
      <c r="A31" s="1"/>
      <c r="B31" s="44"/>
      <c r="C31" s="45" t="s">
        <v>104</v>
      </c>
      <c r="D31" s="93" t="s">
        <v>105</v>
      </c>
      <c r="E31" s="44"/>
    </row>
    <row r="32" customFormat="false" ht="21.75" hidden="false" customHeight="true" outlineLevel="0" collapsed="false">
      <c r="A32" s="1"/>
      <c r="B32" s="48"/>
      <c r="C32" s="49" t="s">
        <v>106</v>
      </c>
      <c r="D32" s="94" t="s">
        <v>107</v>
      </c>
      <c r="E32" s="48"/>
    </row>
    <row r="33" customFormat="false" ht="21.75" hidden="false" customHeight="true" outlineLevel="0" collapsed="false">
      <c r="A33" s="1"/>
      <c r="B33" s="40"/>
      <c r="C33" s="41" t="s">
        <v>108</v>
      </c>
      <c r="D33" s="95" t="s">
        <v>109</v>
      </c>
      <c r="E33" s="40"/>
    </row>
    <row r="34" customFormat="false" ht="21.75" hidden="false" customHeight="true" outlineLevel="0" collapsed="false">
      <c r="A34" s="1"/>
      <c r="B34" s="36"/>
      <c r="C34" s="37" t="s">
        <v>110</v>
      </c>
      <c r="D34" s="96" t="s">
        <v>111</v>
      </c>
      <c r="E34" s="36"/>
    </row>
    <row r="35" customFormat="false" ht="21.75" hidden="false" customHeight="true" outlineLevel="0" collapsed="false">
      <c r="A35" s="1"/>
      <c r="B35" s="32"/>
      <c r="C35" s="33" t="s">
        <v>112</v>
      </c>
      <c r="D35" s="97" t="s">
        <v>113</v>
      </c>
      <c r="E35" s="32"/>
    </row>
    <row r="36" customFormat="false" ht="21.75" hidden="false" customHeight="true" outlineLevel="0" collapsed="false">
      <c r="A36" s="1"/>
      <c r="B36" s="28"/>
      <c r="C36" s="29" t="s">
        <v>114</v>
      </c>
      <c r="D36" s="98" t="s">
        <v>115</v>
      </c>
      <c r="E36" s="28"/>
    </row>
  </sheetData>
  <mergeCells count="18">
    <mergeCell ref="B2:D2"/>
    <mergeCell ref="B3:D3"/>
    <mergeCell ref="C7:D7"/>
    <mergeCell ref="C8:D8"/>
    <mergeCell ref="C9:D9"/>
    <mergeCell ref="C11:D11"/>
    <mergeCell ref="C12:D12"/>
    <mergeCell ref="C13:D13"/>
    <mergeCell ref="C15:D15"/>
    <mergeCell ref="C16:D16"/>
    <mergeCell ref="C17:D17"/>
    <mergeCell ref="C19:D19"/>
    <mergeCell ref="C20:D20"/>
    <mergeCell ref="C21:D21"/>
    <mergeCell ref="C23:D23"/>
    <mergeCell ref="C24:D24"/>
    <mergeCell ref="C25:D25"/>
    <mergeCell ref="B27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2026-10-10T05:37:29Z</dcterms:created>
  <dc:creator>openpyxl</dc:creator>
  <dc:description/>
  <dc:language>en-US</dc:language>
  <cp:lastModifiedBy/>
  <dcterms:modified xsi:type="dcterms:W3CDTF">2026-10-10T05:37:35Z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