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ielblatt" sheetId="1" state="visible" r:id="rId3"/>
    <sheet name="Regeln &amp; Wertung" sheetId="2" state="visible" r:id="rId4"/>
    <sheet name="Turnierübersich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<sst xmlns="http://schemas.openxmlformats.org/spreadsheetml/2006/main" count="174" uniqueCount="156">
  <si>
    <t xml:space="preserve">🎲  WÜRFELPOKER  —  Spielbogen 2026</t>
  </si>
  <si>
    <t xml:space="preserve">Jeder Spieler hat pro Runde max. 3 Würfe · 5 Würfel · Einmal-Eintragung pro Feld</t>
  </si>
  <si>
    <t xml:space="preserve">KATEGORIE</t>
  </si>
  <si>
    <t xml:space="preserve">Max</t>
  </si>
  <si>
    <t xml:space="preserve">SPIELER 1</t>
  </si>
  <si>
    <t xml:space="preserve">SPIELER 2</t>
  </si>
  <si>
    <t xml:space="preserve">SPIELER 3</t>
  </si>
  <si>
    <t xml:space="preserve">SPIELER 4</t>
  </si>
  <si>
    <t xml:space="preserve">Name  ↓  Kategorie</t>
  </si>
  <si>
    <t xml:space="preserve">Pkt.</t>
  </si>
  <si>
    <t xml:space="preserve">Max Müller</t>
  </si>
  <si>
    <t xml:space="preserve">Anna Schmidt</t>
  </si>
  <si>
    <t xml:space="preserve">Tom Richter</t>
  </si>
  <si>
    <t xml:space="preserve">Lisa Wagner</t>
  </si>
  <si>
    <t xml:space="preserve">  ⬆  OBERER ABSCHNITT  —  Zählwerte nach Augenzahl</t>
  </si>
  <si>
    <t xml:space="preserve">Nur die Würfel der jeweiligen Augenzahl addieren  ·  Bei ≥ 63 Punkten → Bonus +35</t>
  </si>
  <si>
    <t xml:space="preserve">①  Einser  (Σ aller Einsen)</t>
  </si>
  <si>
    <t xml:space="preserve">≤ 5</t>
  </si>
  <si>
    <t xml:space="preserve">②  Zweier  (Σ aller Zweien)</t>
  </si>
  <si>
    <t xml:space="preserve">≤ 10</t>
  </si>
  <si>
    <t xml:space="preserve">③  Dreier  (Σ aller Dreien)</t>
  </si>
  <si>
    <t xml:space="preserve">≤ 15</t>
  </si>
  <si>
    <t xml:space="preserve">④  Vierer  (Σ aller Vieren)</t>
  </si>
  <si>
    <t xml:space="preserve">≤ 20</t>
  </si>
  <si>
    <t xml:space="preserve">⑤  Fünfer  (Σ aller Fünfer)</t>
  </si>
  <si>
    <t xml:space="preserve">≤ 25</t>
  </si>
  <si>
    <t xml:space="preserve">⑥  Sechser  (Σ aller Sechsen)</t>
  </si>
  <si>
    <t xml:space="preserve">≤ 30</t>
  </si>
  <si>
    <t xml:space="preserve">Zwischensumme  (Oben)</t>
  </si>
  <si>
    <t xml:space="preserve">≤ 105</t>
  </si>
  <si>
    <t xml:space="preserve">🏅  Bonus  (≥ 63 Pkt. → +35)</t>
  </si>
  <si>
    <t xml:space="preserve">+35</t>
  </si>
  <si>
    <t xml:space="preserve">SUMME ABSCHNITT 1</t>
  </si>
  <si>
    <t xml:space="preserve">  ⬇  UNTERER ABSCHNITT  —  Kombinationen &amp; Sonderwürfe</t>
  </si>
  <si>
    <t xml:space="preserve">Dreierpasch · Viererpasch · Full House · Straßen · Poker · Grande · Chance</t>
  </si>
  <si>
    <t xml:space="preserve">Dreierpasch  (mind. 3 gleiche → Σ alle)</t>
  </si>
  <si>
    <t xml:space="preserve">Σ 5W</t>
  </si>
  <si>
    <t xml:space="preserve">Viererpasch  (mind. 4 gleiche → Σ alle)</t>
  </si>
  <si>
    <t xml:space="preserve">Full House   (3+2 gleiche → 25 Pkt.)</t>
  </si>
  <si>
    <t xml:space="preserve">25</t>
  </si>
  <si>
    <t xml:space="preserve">Kleine Straße  (4 aufeinandf. → 30 Pkt.)</t>
  </si>
  <si>
    <t xml:space="preserve">30</t>
  </si>
  <si>
    <t xml:space="preserve">Große Straße  (5 aufeinandf. → 40 Pkt.)</t>
  </si>
  <si>
    <t xml:space="preserve">40</t>
  </si>
  <si>
    <t xml:space="preserve">Poker  (4 od. 5 gleiche → 40 + 5. Würfel)</t>
  </si>
  <si>
    <t xml:space="preserve">40–46</t>
  </si>
  <si>
    <t xml:space="preserve">Grande  (5 gleiche → 50 Pkt.)</t>
  </si>
  <si>
    <t xml:space="preserve">50</t>
  </si>
  <si>
    <t xml:space="preserve">Chance  (beliebig → Σ alle 5 Würfel)</t>
  </si>
  <si>
    <t xml:space="preserve">SUMME ABSCHNITT 2</t>
  </si>
  <si>
    <t xml:space="preserve">  🏆  GESAMTERGEBNIS</t>
  </si>
  <si>
    <t xml:space="preserve">GESAMTPUNKTE</t>
  </si>
  <si>
    <t xml:space="preserve">Rang</t>
  </si>
  <si>
    <t xml:space="preserve">  📊  SPIELSTATISTIK</t>
  </si>
  <si>
    <t xml:space="preserve">Höchstwert (Feld)</t>
  </si>
  <si>
    <t xml:space="preserve">Ø Oben</t>
  </si>
  <si>
    <t xml:space="preserve">Ø Unten</t>
  </si>
  <si>
    <t xml:space="preserve">Bonus</t>
  </si>
  <si>
    <t xml:space="preserve">WÜRFELPOKER  · Spielbogen 2026  · Felder gelb markieren vor dem Spiel (Spielernamen anpassen)</t>
  </si>
  <si>
    <t xml:space="preserve">🎲  WÜRFELPOKER  —  Regelwerk &amp; Punktetabelle</t>
  </si>
  <si>
    <t xml:space="preserve">Vollständige Übersicht aller Kombinationen · Spielablauf · Strategiehinweise · Stand 2026</t>
  </si>
  <si>
    <t xml:space="preserve">  📋  SPIELABLAUF</t>
  </si>
  <si>
    <t xml:space="preserve">1. Jeder Spieler ist der Reihe nach an der Reihe.</t>
  </si>
  <si>
    <t xml:space="preserve">2. Ein Spieler darf pro Zug bis zu 3 Mal würfeln (5 Würfel).</t>
  </si>
  <si>
    <t xml:space="preserve">3. Nach dem 1. und 2. Wurf darf der Spieler beliebig viele Würfel beiseitelegen (nicht mehr würfeln).</t>
  </si>
  <si>
    <t xml:space="preserve">4. Spätestens nach dem 3. Wurf wird das Ergebnis in genau ein freies Feld eingetragen.</t>
  </si>
  <si>
    <t xml:space="preserve">5. Jedes Feld darf nur einmal eingetragen werden. Passt kein Ergebnis → Feld streichen (0 Punkte).</t>
  </si>
  <si>
    <t xml:space="preserve">6. Das Spiel endet, wenn alle Felder aller Spieler gefüllt sind. Höchste Gesamtpunktzahl gewinnt.</t>
  </si>
  <si>
    <t xml:space="preserve">  📊  KOMBINATIONEN &amp; WERTUNG</t>
  </si>
  <si>
    <t xml:space="preserve">#</t>
  </si>
  <si>
    <t xml:space="preserve">Kombination</t>
  </si>
  <si>
    <t xml:space="preserve">Punkte</t>
  </si>
  <si>
    <t xml:space="preserve">Beschreibung &amp; Beispiel</t>
  </si>
  <si>
    <t xml:space="preserve">O1</t>
  </si>
  <si>
    <t xml:space="preserve">Einser</t>
  </si>
  <si>
    <t xml:space="preserve">Σ Einsen</t>
  </si>
  <si>
    <t xml:space="preserve">Alle gewürfelten Einsen addieren  ·  z.B. ⚀⚀⚃⚄⚅ → 2 Pkt.</t>
  </si>
  <si>
    <t xml:space="preserve">O2</t>
  </si>
  <si>
    <t xml:space="preserve">Zweier</t>
  </si>
  <si>
    <t xml:space="preserve">Σ Zweien</t>
  </si>
  <si>
    <t xml:space="preserve">Alle gewürfelten Zweien addieren  ·  z.B. ⚁⚁⚁⚂⚄ → 6 Pkt.</t>
  </si>
  <si>
    <t xml:space="preserve">O3</t>
  </si>
  <si>
    <t xml:space="preserve">Dreier</t>
  </si>
  <si>
    <t xml:space="preserve">Σ Dreien</t>
  </si>
  <si>
    <t xml:space="preserve">Alle gewürfelten Dreien addieren  ·  z.B. ⚂⚂⚃⚃⚃ → 9 Pkt.</t>
  </si>
  <si>
    <t xml:space="preserve">O4</t>
  </si>
  <si>
    <t xml:space="preserve">Vierer</t>
  </si>
  <si>
    <t xml:space="preserve">Σ Vieren</t>
  </si>
  <si>
    <t xml:space="preserve">Alle gewürfelten Vieren addieren  ·  z.B. ⚃⚃⚃⚃⚅ → 16 Pkt.</t>
  </si>
  <si>
    <t xml:space="preserve">O5</t>
  </si>
  <si>
    <t xml:space="preserve">Fünfer</t>
  </si>
  <si>
    <t xml:space="preserve">Σ Fünfer</t>
  </si>
  <si>
    <t xml:space="preserve">Alle gewürfelten Fünfer addieren  ·  z.B. ⚄⚄⚁⚂⚄ → 15 Pkt.</t>
  </si>
  <si>
    <t xml:space="preserve">O6</t>
  </si>
  <si>
    <t xml:space="preserve">Sechser</t>
  </si>
  <si>
    <t xml:space="preserve">Σ Sechsen</t>
  </si>
  <si>
    <t xml:space="preserve">Alle gewürfelten Sechsen addieren ·  z.B. ⚅⚅⚅⚁⚃ → 18 Pkt.</t>
  </si>
  <si>
    <t xml:space="preserve">—</t>
  </si>
  <si>
    <t xml:space="preserve">🏅  BONUS</t>
  </si>
  <si>
    <t xml:space="preserve">+35 Pkt.</t>
  </si>
  <si>
    <t xml:space="preserve">Wenn die Summe aller Oberfelder ≥ 63 Punkte → automatisch +35 Bonuspunkte</t>
  </si>
  <si>
    <t xml:space="preserve">U1</t>
  </si>
  <si>
    <t xml:space="preserve">Dreierpasch</t>
  </si>
  <si>
    <t xml:space="preserve">Σ alle 5W</t>
  </si>
  <si>
    <t xml:space="preserve">Mind. 3 gleiche Würfel  ·  Alle 5 Würfel werden addiert  ·  z.B. ⚂⚂⚂⚄⚅ → 3+3+3+5+6 = 20</t>
  </si>
  <si>
    <t xml:space="preserve">U2</t>
  </si>
  <si>
    <t xml:space="preserve">Viererpasch</t>
  </si>
  <si>
    <t xml:space="preserve">Mind. 4 gleiche Würfel  ·  Alle 5 Würfel werden addiert  ·  z.B. ⚄⚄⚄⚄⚂ → 5+5+5+5+3 = 23</t>
  </si>
  <si>
    <t xml:space="preserve">U3</t>
  </si>
  <si>
    <t xml:space="preserve">Full House</t>
  </si>
  <si>
    <t xml:space="preserve">25 Pkt.</t>
  </si>
  <si>
    <t xml:space="preserve">Genau 3 gleiche + genau 2 gleiche  ·  z.B. ⚂⚂⚂⚄⚄ → immer 25 Punkte</t>
  </si>
  <si>
    <t xml:space="preserve">U4</t>
  </si>
  <si>
    <t xml:space="preserve">Kleine Straße</t>
  </si>
  <si>
    <t xml:space="preserve">30 Pkt.</t>
  </si>
  <si>
    <t xml:space="preserve">4 aufeinanderfolgende Zahlen (1-2-3-4 oder 2-3-4-5 oder 3-4-5-6)  ·  5. Würfel beliebig</t>
  </si>
  <si>
    <t xml:space="preserve">U5</t>
  </si>
  <si>
    <t xml:space="preserve">Große Straße</t>
  </si>
  <si>
    <t xml:space="preserve">40 Pkt.</t>
  </si>
  <si>
    <t xml:space="preserve">5 aufeinanderfolgende Zahlen  ·  1-2-3-4-5 oder 2-3-4-5-6  →  40 Punkte</t>
  </si>
  <si>
    <t xml:space="preserve">U6</t>
  </si>
  <si>
    <t xml:space="preserve">Poker</t>
  </si>
  <si>
    <t xml:space="preserve">40 + W5</t>
  </si>
  <si>
    <t xml:space="preserve">4 oder 5 gleiche Würfel  ·  40 Pkt. + Wert des 5. Würfels  ·  z.B. ⚄⚄⚄⚄⚁ → 41 Pkt.</t>
  </si>
  <si>
    <t xml:space="preserve">U7</t>
  </si>
  <si>
    <t xml:space="preserve">Grande</t>
  </si>
  <si>
    <t xml:space="preserve">50 Pkt.</t>
  </si>
  <si>
    <t xml:space="preserve">5 gleiche Würfel  ·  Die seltenste Kombination → immer 50 Punkte</t>
  </si>
  <si>
    <t xml:space="preserve">U8</t>
  </si>
  <si>
    <t xml:space="preserve">Chance</t>
  </si>
  <si>
    <t xml:space="preserve">Beliebige Kombination  ·  Alle 5 Würfel addieren  ·  Sicherheitsnetz für schwache Würfe</t>
  </si>
  <si>
    <t xml:space="preserve">  💡  STRATEGIETIPPS</t>
  </si>
  <si>
    <t xml:space="preserve">🎯  Oberer Abschnitt:  Mindestens 63 Punkte anstreben (Ø 3 Treffer pro Augenzahl) – der Bonus von +35 ist entscheidend!</t>
  </si>
  <si>
    <t xml:space="preserve">🧠  Wertvolle Felder früh sichern:  Grande (50 Pkt.) und Große Straße (40 Pkt.) haben hohe Fixpunkte – nicht streichen.</t>
  </si>
  <si>
    <t xml:space="preserve">🔄  Chance als Puffer:  Die Chance-Zelle auffüllen, wenn ein Wurf zu keiner anderen Kombination passt.</t>
  </si>
  <si>
    <t xml:space="preserve">⚖️  Kompromisse:  Ein Dreierpasch mit hohen Würfeln (z.B. Σ = 28) ist manchmal besser als ein garantierter Full House (25).</t>
  </si>
  <si>
    <t xml:space="preserve">🏅  Bonus-Strategie:  Sechser, Fünfer und Vierer möglichst vollständig würfeln – das macht den Bonusweg leichter.</t>
  </si>
  <si>
    <t xml:space="preserve">🎲  WÜRFELPOKER  —  Turnierübersicht 2026</t>
  </si>
  <si>
    <t xml:space="preserve">Mehrere Runden im Überblick · Automatische Gesamtauswertung · Saisonsieger auf einen Blick</t>
  </si>
  <si>
    <t xml:space="preserve">Spiel</t>
  </si>
  <si>
    <t xml:space="preserve">Datum</t>
  </si>
  <si>
    <t xml:space="preserve">🏆 Sieger</t>
  </si>
  <si>
    <t xml:space="preserve">03.01.2026</t>
  </si>
  <si>
    <t xml:space="preserve">10.01.2026</t>
  </si>
  <si>
    <t xml:space="preserve">17.01.2026</t>
  </si>
  <si>
    <t xml:space="preserve">24.01.2026</t>
  </si>
  <si>
    <t xml:space="preserve">07.02.2026</t>
  </si>
  <si>
    <t xml:space="preserve">14.02.2026</t>
  </si>
  <si>
    <t xml:space="preserve">21.02.2026</t>
  </si>
  <si>
    <t xml:space="preserve">07.03.2026</t>
  </si>
  <si>
    <t xml:space="preserve">14.03.2026</t>
  </si>
  <si>
    <t xml:space="preserve">21.03.2026</t>
  </si>
  <si>
    <t xml:space="preserve">GESAMT</t>
  </si>
  <si>
    <t xml:space="preserve">Runden: 10</t>
  </si>
  <si>
    <t xml:space="preserve">Ø SCHNITT</t>
  </si>
  <si>
    <t xml:space="preserve">SIEGE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</si>
</sst>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0.0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i val="true"/>
      <sz val="10"/>
      <color rgb="FFA0B4CC"/>
      <name val="Calibri"/>
      <family val="0"/>
      <charset val="1"/>
    </font>
    <font>
      <b val="true"/>
      <sz val="9"/>
      <color rgb="FF8AAABB"/>
      <name val="Calibri"/>
      <family val="0"/>
      <charset val="1"/>
    </font>
    <font>
      <b val="true"/>
      <sz val="10"/>
      <color rgb="FF888888"/>
      <name val="Calibri"/>
      <family val="0"/>
      <charset val="1"/>
    </font>
    <font>
      <sz val="9"/>
      <color rgb="FF888888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5D7B9A"/>
      <name val="Calibri"/>
      <family val="0"/>
      <charset val="1"/>
    </font>
    <font>
      <sz val="10"/>
      <color rgb="FF1B2A4A"/>
      <name val="Calibri"/>
      <family val="0"/>
      <charset val="1"/>
    </font>
    <font>
      <sz val="11"/>
      <color rgb="FF1B2A4A"/>
      <name val="Calibri"/>
      <family val="0"/>
      <charset val="1"/>
    </font>
    <font>
      <b val="true"/>
      <sz val="10"/>
      <color rgb="FF0D7377"/>
      <name val="Calibri"/>
      <family val="0"/>
      <charset val="1"/>
    </font>
    <font>
      <b val="true"/>
      <sz val="11"/>
      <color rgb="FF0D7377"/>
      <name val="Calibri"/>
      <family val="0"/>
      <charset val="1"/>
    </font>
    <font>
      <b val="true"/>
      <sz val="10"/>
      <color rgb="FF8B6914"/>
      <name val="Calibri"/>
      <family val="0"/>
      <charset val="1"/>
    </font>
    <font>
      <b val="true"/>
      <sz val="9"/>
      <color rgb="FF8B6914"/>
      <name val="Calibri"/>
      <family val="0"/>
      <charset val="1"/>
    </font>
    <font>
      <b val="true"/>
      <sz val="11"/>
      <color rgb="FF8B6914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"/>
      <color rgb="FF1B2A4A"/>
      <name val="Calibri"/>
      <family val="0"/>
      <charset val="1"/>
    </font>
    <font>
      <sz val="9"/>
      <color rgb="FF1B2A4A"/>
      <name val="Calibri"/>
      <family val="0"/>
      <charset val="1"/>
    </font>
    <font>
      <i val="true"/>
      <sz val="8"/>
      <color rgb="FFA0B4CC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B2A4A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E8ECF2"/>
        <bgColor rgb="FFEBF2FB"/>
      </patternFill>
    </fill>
    <fill>
      <patternFill patternType="solid">
        <fgColor rgb="FF1B2A4A"/>
        <bgColor rgb="FF0E2035"/>
      </patternFill>
    </fill>
    <fill>
      <patternFill patternType="solid">
        <fgColor rgb="FF0E2035"/>
        <bgColor rgb="FF1B2A4A"/>
      </patternFill>
    </fill>
    <fill>
      <patternFill patternType="solid">
        <fgColor rgb="FFF8FAFC"/>
        <bgColor rgb="FFF9F9F9"/>
      </patternFill>
    </fill>
    <fill>
      <patternFill patternType="solid">
        <fgColor rgb="FF0D7377"/>
        <bgColor rgb="FF008080"/>
      </patternFill>
    </fill>
    <fill>
      <patternFill patternType="solid">
        <fgColor rgb="FF1A5276"/>
        <bgColor rgb="FF14495A"/>
      </patternFill>
    </fill>
    <fill>
      <patternFill patternType="solid">
        <fgColor rgb="FF145A32"/>
        <bgColor rgb="FF14495A"/>
      </patternFill>
    </fill>
    <fill>
      <patternFill patternType="solid">
        <fgColor rgb="FF6E2F1A"/>
        <bgColor rgb="FF993366"/>
      </patternFill>
    </fill>
    <fill>
      <patternFill patternType="solid">
        <fgColor rgb="FFEBF2FB"/>
        <bgColor rgb="FFEBF5FB"/>
      </patternFill>
    </fill>
    <fill>
      <patternFill patternType="solid">
        <fgColor rgb="FFF0F4F8"/>
        <bgColor rgb="FFEBF5FB"/>
      </patternFill>
    </fill>
    <fill>
      <patternFill patternType="solid">
        <fgColor rgb="FFFFFFFF"/>
        <bgColor rgb="FFF8FAFC"/>
      </patternFill>
    </fill>
    <fill>
      <patternFill patternType="solid">
        <fgColor rgb="FFE0F2F1"/>
        <bgColor rgb="FFE0F5F5"/>
      </patternFill>
    </fill>
    <fill>
      <patternFill patternType="solid">
        <fgColor rgb="FFFDEEBA"/>
        <bgColor rgb="FFE8ECF2"/>
      </patternFill>
    </fill>
    <fill>
      <patternFill patternType="solid">
        <fgColor rgb="FF14495A"/>
        <bgColor rgb="FF1A5276"/>
      </patternFill>
    </fill>
    <fill>
      <patternFill patternType="solid">
        <fgColor rgb="FF2C3E50"/>
        <bgColor rgb="FF14495A"/>
      </patternFill>
    </fill>
    <fill>
      <patternFill patternType="solid">
        <fgColor rgb="FFEBF5FB"/>
        <bgColor rgb="FFEBF2FB"/>
      </patternFill>
    </fill>
    <fill>
      <patternFill patternType="solid">
        <fgColor rgb="FFE0F5F5"/>
        <bgColor rgb="FFE0F2F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  <border diagonalUp="false" diagonalDown="false">
      <left style="thin">
        <color rgb="FFB0BEC5"/>
      </left>
      <right/>
      <top style="thin">
        <color rgb="FFB0BEC5"/>
      </top>
      <bottom style="thin">
        <color rgb="FFB0BE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1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8FAFC"/>
      <rgbColor rgb="FFFF00FF"/>
      <rgbColor rgb="FF00FFFF"/>
      <rgbColor rgb="FF800000"/>
      <rgbColor rgb="FF145A32"/>
      <rgbColor rgb="FF000080"/>
      <rgbColor rgb="FF8B6914"/>
      <rgbColor rgb="FF800080"/>
      <rgbColor rgb="FF0D7377"/>
      <rgbColor rgb="FFB0BEC5"/>
      <rgbColor rgb="FF878787"/>
      <rgbColor rgb="FF8AAABB"/>
      <rgbColor rgb="FFC0504D"/>
      <rgbColor rgb="FFFDEEBA"/>
      <rgbColor rgb="FFE0F5F5"/>
      <rgbColor rgb="FF660066"/>
      <rgbColor rgb="FFC8A96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2F1"/>
      <rgbColor rgb="FFEBF5FB"/>
      <rgbColor rgb="FFF9F9F9"/>
      <rgbColor rgb="FFA0B4CC"/>
      <rgbColor rgb="FFF0F4F8"/>
      <rgbColor rgb="FFEBF2FB"/>
      <rgbColor rgb="FFE8ECF2"/>
      <rgbColor rgb="FF4F81BD"/>
      <rgbColor rgb="FF33CCCC"/>
      <rgbColor rgb="FF9BBB59"/>
      <rgbColor rgb="FFFFCC00"/>
      <rgbColor rgb="FFFF9900"/>
      <rgbColor rgb="FFFF6600"/>
      <rgbColor rgb="FF8064A2"/>
      <rgbColor rgb="FF888888"/>
      <rgbColor rgb="FF1B2A4A"/>
      <rgbColor rgb="FF5D7B9A"/>
      <rgbColor rgb="FF0E2035"/>
      <rgbColor rgb="FF14495A"/>
      <rgbColor rgb="FF6E2F1A"/>
      <rgbColor rgb="FF993366"/>
      <rgbColor rgb="FF1A5276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Punkteverlauf Turnier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Turnierübersicht!D5</c:f>
              <c:strCache>
                <c:ptCount val="1"/>
                <c:pt idx="0">
                  <c:v>Max Müller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Turnierübersicht!$C$6:$C$15</c:f>
              <c:strCache>
                <c:ptCount val="10"/>
                <c:pt idx="0">
                  <c:v>03.01.2026</c:v>
                </c:pt>
                <c:pt idx="1">
                  <c:v>10.01.2026</c:v>
                </c:pt>
                <c:pt idx="2">
                  <c:v>17.01.2026</c:v>
                </c:pt>
                <c:pt idx="3">
                  <c:v>24.01.2026</c:v>
                </c:pt>
                <c:pt idx="4">
                  <c:v>07.02.2026</c:v>
                </c:pt>
                <c:pt idx="5">
                  <c:v>14.02.2026</c:v>
                </c:pt>
                <c:pt idx="6">
                  <c:v>21.02.2026</c:v>
                </c:pt>
                <c:pt idx="7">
                  <c:v>07.03.2026</c:v>
                </c:pt>
                <c:pt idx="8">
                  <c:v>14.03.2026</c:v>
                </c:pt>
                <c:pt idx="9">
                  <c:v>21.03.2026</c:v>
                </c:pt>
              </c:strCache>
            </c:strRef>
          </c:cat>
          <c:val>
            <c:numRef>
              <c:f>Turnierübersicht!$D$6:$D$15</c:f>
              <c:numCache>
                <c:formatCode>General</c:formatCode>
                <c:ptCount val="10"/>
                <c:pt idx="0">
                  <c:v>198</c:v>
                </c:pt>
                <c:pt idx="1">
                  <c:v>245</c:v>
                </c:pt>
                <c:pt idx="2">
                  <c:v>182</c:v>
                </c:pt>
                <c:pt idx="3">
                  <c:v>220</c:v>
                </c:pt>
                <c:pt idx="4">
                  <c:v>265</c:v>
                </c:pt>
                <c:pt idx="5">
                  <c:v>190</c:v>
                </c:pt>
                <c:pt idx="6">
                  <c:v>255</c:v>
                </c:pt>
                <c:pt idx="7">
                  <c:v>210</c:v>
                </c:pt>
                <c:pt idx="8">
                  <c:v>188</c:v>
                </c:pt>
                <c:pt idx="9">
                  <c:v>240</c:v>
                </c:pt>
              </c:numCache>
            </c:numRef>
          </c:val>
        </c:ser>
        <c:ser>
          <c:idx val="1"/>
          <c:order val="1"/>
          <c:tx>
            <c:strRef>
              <c:f>Turnierübersicht!E5</c:f>
              <c:strCache>
                <c:ptCount val="1"/>
                <c:pt idx="0">
                  <c:v>Anna Schmidt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Turnierübersicht!$C$6:$C$15</c:f>
              <c:strCache>
                <c:ptCount val="10"/>
                <c:pt idx="0">
                  <c:v>03.01.2026</c:v>
                </c:pt>
                <c:pt idx="1">
                  <c:v>10.01.2026</c:v>
                </c:pt>
                <c:pt idx="2">
                  <c:v>17.01.2026</c:v>
                </c:pt>
                <c:pt idx="3">
                  <c:v>24.01.2026</c:v>
                </c:pt>
                <c:pt idx="4">
                  <c:v>07.02.2026</c:v>
                </c:pt>
                <c:pt idx="5">
                  <c:v>14.02.2026</c:v>
                </c:pt>
                <c:pt idx="6">
                  <c:v>21.02.2026</c:v>
                </c:pt>
                <c:pt idx="7">
                  <c:v>07.03.2026</c:v>
                </c:pt>
                <c:pt idx="8">
                  <c:v>14.03.2026</c:v>
                </c:pt>
                <c:pt idx="9">
                  <c:v>21.03.2026</c:v>
                </c:pt>
              </c:strCache>
            </c:strRef>
          </c:cat>
          <c:val>
            <c:numRef>
              <c:f>Turnierübersicht!$E$6:$E$15</c:f>
              <c:numCache>
                <c:formatCode>General</c:formatCode>
                <c:ptCount val="10"/>
                <c:pt idx="0">
                  <c:v>210</c:v>
                </c:pt>
                <c:pt idx="1">
                  <c:v>188</c:v>
                </c:pt>
                <c:pt idx="2">
                  <c:v>267</c:v>
                </c:pt>
                <c:pt idx="3">
                  <c:v>195</c:v>
                </c:pt>
                <c:pt idx="4">
                  <c:v>178</c:v>
                </c:pt>
                <c:pt idx="5">
                  <c:v>238</c:v>
                </c:pt>
                <c:pt idx="6">
                  <c:v>220</c:v>
                </c:pt>
                <c:pt idx="7">
                  <c:v>195</c:v>
                </c:pt>
                <c:pt idx="8">
                  <c:v>260</c:v>
                </c:pt>
                <c:pt idx="9">
                  <c:v>205</c:v>
                </c:pt>
              </c:numCache>
            </c:numRef>
          </c:val>
        </c:ser>
        <c:ser>
          <c:idx val="2"/>
          <c:order val="2"/>
          <c:tx>
            <c:strRef>
              <c:f>Turnierübersicht!F5</c:f>
              <c:strCache>
                <c:ptCount val="1"/>
                <c:pt idx="0">
                  <c:v>Tom Richter</c:v>
                </c:pt>
              </c:strCache>
            </c:strRef>
          </c:tx>
          <c:spPr>
            <a:solidFill>
              <a:srgbClr val="9bbb59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Turnierübersicht!$C$6:$C$15</c:f>
              <c:strCache>
                <c:ptCount val="10"/>
                <c:pt idx="0">
                  <c:v>03.01.2026</c:v>
                </c:pt>
                <c:pt idx="1">
                  <c:v>10.01.2026</c:v>
                </c:pt>
                <c:pt idx="2">
                  <c:v>17.01.2026</c:v>
                </c:pt>
                <c:pt idx="3">
                  <c:v>24.01.2026</c:v>
                </c:pt>
                <c:pt idx="4">
                  <c:v>07.02.2026</c:v>
                </c:pt>
                <c:pt idx="5">
                  <c:v>14.02.2026</c:v>
                </c:pt>
                <c:pt idx="6">
                  <c:v>21.02.2026</c:v>
                </c:pt>
                <c:pt idx="7">
                  <c:v>07.03.2026</c:v>
                </c:pt>
                <c:pt idx="8">
                  <c:v>14.03.2026</c:v>
                </c:pt>
                <c:pt idx="9">
                  <c:v>21.03.2026</c:v>
                </c:pt>
              </c:strCache>
            </c:strRef>
          </c:cat>
          <c:val>
            <c:numRef>
              <c:f>Turnierübersicht!$F$6:$F$15</c:f>
              <c:numCache>
                <c:formatCode>General</c:formatCode>
                <c:ptCount val="10"/>
                <c:pt idx="0">
                  <c:v>175</c:v>
                </c:pt>
                <c:pt idx="1">
                  <c:v>220</c:v>
                </c:pt>
                <c:pt idx="2">
                  <c:v>198</c:v>
                </c:pt>
                <c:pt idx="3">
                  <c:v>242</c:v>
                </c:pt>
                <c:pt idx="4">
                  <c:v>210</c:v>
                </c:pt>
                <c:pt idx="5">
                  <c:v>195</c:v>
                </c:pt>
                <c:pt idx="6">
                  <c:v>175</c:v>
                </c:pt>
                <c:pt idx="7">
                  <c:v>285</c:v>
                </c:pt>
                <c:pt idx="8">
                  <c:v>215</c:v>
                </c:pt>
                <c:pt idx="9">
                  <c:v>198</c:v>
                </c:pt>
              </c:numCache>
            </c:numRef>
          </c:val>
        </c:ser>
        <c:ser>
          <c:idx val="3"/>
          <c:order val="3"/>
          <c:tx>
            <c:strRef>
              <c:f>Turnierübersicht!G5</c:f>
              <c:strCache>
                <c:ptCount val="1"/>
                <c:pt idx="0">
                  <c:v>Lisa Wagner</c:v>
                </c:pt>
              </c:strCache>
            </c:strRef>
          </c:tx>
          <c:spPr>
            <a:solidFill>
              <a:srgbClr val="8064a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Turnierübersicht!$C$6:$C$15</c:f>
              <c:strCache>
                <c:ptCount val="10"/>
                <c:pt idx="0">
                  <c:v>03.01.2026</c:v>
                </c:pt>
                <c:pt idx="1">
                  <c:v>10.01.2026</c:v>
                </c:pt>
                <c:pt idx="2">
                  <c:v>17.01.2026</c:v>
                </c:pt>
                <c:pt idx="3">
                  <c:v>24.01.2026</c:v>
                </c:pt>
                <c:pt idx="4">
                  <c:v>07.02.2026</c:v>
                </c:pt>
                <c:pt idx="5">
                  <c:v>14.02.2026</c:v>
                </c:pt>
                <c:pt idx="6">
                  <c:v>21.02.2026</c:v>
                </c:pt>
                <c:pt idx="7">
                  <c:v>07.03.2026</c:v>
                </c:pt>
                <c:pt idx="8">
                  <c:v>14.03.2026</c:v>
                </c:pt>
                <c:pt idx="9">
                  <c:v>21.03.2026</c:v>
                </c:pt>
              </c:strCache>
            </c:strRef>
          </c:cat>
          <c:val>
            <c:numRef>
              <c:f>Turnierübersicht!$G$6:$G$15</c:f>
              <c:numCache>
                <c:formatCode>General</c:formatCode>
                <c:ptCount val="10"/>
                <c:pt idx="0">
                  <c:v>230</c:v>
                </c:pt>
                <c:pt idx="1">
                  <c:v>195</c:v>
                </c:pt>
                <c:pt idx="2">
                  <c:v>210</c:v>
                </c:pt>
                <c:pt idx="3">
                  <c:v>188</c:v>
                </c:pt>
                <c:pt idx="4">
                  <c:v>255</c:v>
                </c:pt>
                <c:pt idx="5">
                  <c:v>178</c:v>
                </c:pt>
                <c:pt idx="6">
                  <c:v>268</c:v>
                </c:pt>
                <c:pt idx="7">
                  <c:v>202</c:v>
                </c:pt>
                <c:pt idx="8">
                  <c:v>195</c:v>
                </c:pt>
                <c:pt idx="9">
                  <c:v>272</c:v>
                </c:pt>
              </c:numCache>
            </c:numRef>
          </c:val>
        </c:ser>
        <c:gapWidth val="150"/>
        <c:overlap val="0"/>
        <c:axId val="48522987"/>
        <c:axId val="8706533"/>
      </c:barChart>
      <c:catAx>
        <c:axId val="485229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Spielrunde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06533"/>
        <c:crosses val="autoZero"/>
        <c:auto val="1"/>
        <c:lblAlgn val="ctr"/>
        <c:lblOffset val="100"/>
        <c:noMultiLvlLbl val="0"/>
      </c:catAx>
      <c:valAx>
        <c:axId val="87065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Punkte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5229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0</xdr:rowOff>
    </xdr:from>
    <xdr:to>
      <xdr:col>7</xdr:col>
      <xdr:colOff>1011960</xdr:colOff>
      <xdr:row>38</xdr:row>
      <xdr:rowOff>204840</xdr:rowOff>
    </xdr:to>
    <xdr:graphicFrame>
      <xdr:nvGraphicFramePr>
        <xdr:cNvPr id="0" name="Chart 1"/>
        <xdr:cNvGraphicFramePr/>
      </xdr:nvGraphicFramePr>
      <xdr:xfrm>
        <a:off x="211320" y="5200560"/>
        <a:ext cx="791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A1:H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"/>
    <col collapsed="false" customWidth="true" hidden="false" outlineLevel="0" max="7" min="4" style="0" width="16"/>
    <col collapsed="false" customWidth="true" hidden="false" outlineLevel="0" max="8" min="8" style="0" width="3"/>
  </cols>
  <sheetData>
    <row r="1" customFormat="false" ht="18" hidden="false" customHeight="true" outlineLevel="0" collapsed="false"/>
    <row r="2" customFormat="false" ht="49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1"/>
    </row>
    <row r="3" customFormat="false" ht="21.75" hidden="false" customHeight="true" outlineLevel="0" collapsed="false">
      <c r="A3" s="1"/>
      <c r="B3" s="3" t="s">
        <v>1</v>
      </c>
      <c r="C3" s="3"/>
      <c r="D3" s="3"/>
      <c r="E3" s="3"/>
      <c r="F3" s="3"/>
      <c r="G3" s="3"/>
      <c r="H3" s="1"/>
    </row>
    <row r="4" customFormat="false" ht="13.5" hidden="false" customHeight="true" outlineLevel="0" collapsed="false">
      <c r="A4" s="1"/>
      <c r="H4" s="1"/>
    </row>
    <row r="5" customFormat="false" ht="27.75" hidden="false" customHeight="true" outlineLevel="0" collapsed="false">
      <c r="A5" s="1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1"/>
    </row>
    <row r="6" customFormat="false" ht="19.5" hidden="false" customHeight="true" outlineLevel="0" collapsed="false">
      <c r="A6" s="1"/>
      <c r="B6" s="5" t="s">
        <v>8</v>
      </c>
      <c r="C6" s="6" t="s">
        <v>9</v>
      </c>
      <c r="D6" s="7" t="s">
        <v>10</v>
      </c>
      <c r="E6" s="8" t="s">
        <v>11</v>
      </c>
      <c r="F6" s="9" t="s">
        <v>12</v>
      </c>
      <c r="G6" s="10" t="s">
        <v>13</v>
      </c>
      <c r="H6" s="1"/>
    </row>
    <row r="7" customFormat="false" ht="18" hidden="false" customHeight="true" outlineLevel="0" collapsed="false">
      <c r="A7" s="1"/>
      <c r="H7" s="1"/>
    </row>
    <row r="8" customFormat="false" ht="21.75" hidden="false" customHeight="true" outlineLevel="0" collapsed="false">
      <c r="A8" s="1"/>
      <c r="B8" s="11" t="s">
        <v>14</v>
      </c>
      <c r="C8" s="11"/>
      <c r="D8" s="11"/>
      <c r="E8" s="11"/>
      <c r="F8" s="11"/>
      <c r="G8" s="11"/>
      <c r="H8" s="1"/>
    </row>
    <row r="9" customFormat="false" ht="15.75" hidden="false" customHeight="true" outlineLevel="0" collapsed="false">
      <c r="A9" s="1"/>
      <c r="B9" s="12" t="s">
        <v>15</v>
      </c>
      <c r="C9" s="12"/>
      <c r="D9" s="12"/>
      <c r="E9" s="12"/>
      <c r="F9" s="12"/>
      <c r="G9" s="12"/>
      <c r="H9" s="1"/>
    </row>
    <row r="10" customFormat="false" ht="19.5" hidden="false" customHeight="true" outlineLevel="0" collapsed="false">
      <c r="A10" s="1"/>
      <c r="B10" s="13" t="s">
        <v>16</v>
      </c>
      <c r="C10" s="14" t="s">
        <v>17</v>
      </c>
      <c r="D10" s="15" t="n">
        <v>3</v>
      </c>
      <c r="E10" s="15" t="n">
        <v>2</v>
      </c>
      <c r="F10" s="15" t="n">
        <v>1</v>
      </c>
      <c r="G10" s="15" t="n">
        <v>4</v>
      </c>
      <c r="H10" s="1"/>
    </row>
    <row r="11" customFormat="false" ht="19.5" hidden="false" customHeight="true" outlineLevel="0" collapsed="false">
      <c r="A11" s="1"/>
      <c r="B11" s="16" t="s">
        <v>18</v>
      </c>
      <c r="C11" s="17" t="s">
        <v>19</v>
      </c>
      <c r="D11" s="18" t="n">
        <v>10</v>
      </c>
      <c r="E11" s="18" t="n">
        <v>6</v>
      </c>
      <c r="F11" s="18" t="n">
        <v>8</v>
      </c>
      <c r="G11" s="18" t="n">
        <v>4</v>
      </c>
      <c r="H11" s="1"/>
    </row>
    <row r="12" customFormat="false" ht="19.5" hidden="false" customHeight="true" outlineLevel="0" collapsed="false">
      <c r="A12" s="1"/>
      <c r="B12" s="13" t="s">
        <v>20</v>
      </c>
      <c r="C12" s="14" t="s">
        <v>21</v>
      </c>
      <c r="D12" s="15" t="n">
        <v>12</v>
      </c>
      <c r="E12" s="15" t="n">
        <v>9</v>
      </c>
      <c r="F12" s="15" t="n">
        <v>15</v>
      </c>
      <c r="G12" s="15" t="n">
        <v>6</v>
      </c>
      <c r="H12" s="1"/>
    </row>
    <row r="13" customFormat="false" ht="19.5" hidden="false" customHeight="true" outlineLevel="0" collapsed="false">
      <c r="A13" s="1"/>
      <c r="B13" s="16" t="s">
        <v>22</v>
      </c>
      <c r="C13" s="17" t="s">
        <v>23</v>
      </c>
      <c r="D13" s="18" t="n">
        <v>16</v>
      </c>
      <c r="E13" s="18" t="n">
        <v>12</v>
      </c>
      <c r="F13" s="18" t="n">
        <v>8</v>
      </c>
      <c r="G13" s="18" t="n">
        <v>20</v>
      </c>
      <c r="H13" s="1"/>
    </row>
    <row r="14" customFormat="false" ht="19.5" hidden="false" customHeight="true" outlineLevel="0" collapsed="false">
      <c r="A14" s="1"/>
      <c r="B14" s="13" t="s">
        <v>24</v>
      </c>
      <c r="C14" s="14" t="s">
        <v>25</v>
      </c>
      <c r="D14" s="15" t="n">
        <v>20</v>
      </c>
      <c r="E14" s="15" t="n">
        <v>25</v>
      </c>
      <c r="F14" s="15" t="n">
        <v>10</v>
      </c>
      <c r="G14" s="15" t="n">
        <v>15</v>
      </c>
      <c r="H14" s="1"/>
    </row>
    <row r="15" customFormat="false" ht="19.5" hidden="false" customHeight="true" outlineLevel="0" collapsed="false">
      <c r="A15" s="1"/>
      <c r="B15" s="16" t="s">
        <v>26</v>
      </c>
      <c r="C15" s="17" t="s">
        <v>27</v>
      </c>
      <c r="D15" s="18" t="n">
        <v>24</v>
      </c>
      <c r="E15" s="18" t="n">
        <v>18</v>
      </c>
      <c r="F15" s="18" t="n">
        <v>30</v>
      </c>
      <c r="G15" s="18" t="n">
        <v>12</v>
      </c>
      <c r="H15" s="1"/>
    </row>
    <row r="16" customFormat="false" ht="19.5" hidden="false" customHeight="true" outlineLevel="0" collapsed="false">
      <c r="A16" s="1"/>
      <c r="B16" s="19" t="s">
        <v>28</v>
      </c>
      <c r="C16" s="17" t="s">
        <v>29</v>
      </c>
      <c r="D16" s="20" t="n">
        <f aca="false">SUM(D10:D15)</f>
        <v>85</v>
      </c>
      <c r="E16" s="20" t="n">
        <f aca="false">SUM(E10:E15)</f>
        <v>72</v>
      </c>
      <c r="F16" s="20" t="n">
        <f aca="false">SUM(F10:F15)</f>
        <v>72</v>
      </c>
      <c r="G16" s="20" t="n">
        <f aca="false">SUM(G10:G15)</f>
        <v>61</v>
      </c>
      <c r="H16" s="1"/>
    </row>
    <row r="17" customFormat="false" ht="21.75" hidden="false" customHeight="true" outlineLevel="0" collapsed="false">
      <c r="A17" s="1"/>
      <c r="B17" s="21" t="s">
        <v>30</v>
      </c>
      <c r="C17" s="22" t="s">
        <v>31</v>
      </c>
      <c r="D17" s="23" t="n">
        <f aca="false">IF(D16&gt;=63,35,0)</f>
        <v>35</v>
      </c>
      <c r="E17" s="23" t="n">
        <f aca="false">IF(E16&gt;=63,35,0)</f>
        <v>35</v>
      </c>
      <c r="F17" s="23" t="n">
        <f aca="false">IF(F16&gt;=63,35,0)</f>
        <v>35</v>
      </c>
      <c r="G17" s="23" t="n">
        <f aca="false">IF(G16&gt;=63,35,0)</f>
        <v>0</v>
      </c>
      <c r="H17" s="1"/>
    </row>
    <row r="18" customFormat="false" ht="21.75" hidden="false" customHeight="true" outlineLevel="0" collapsed="false">
      <c r="A18" s="1"/>
      <c r="B18" s="24" t="s">
        <v>32</v>
      </c>
      <c r="C18" s="25"/>
      <c r="D18" s="26" t="n">
        <f aca="false">D16+D17</f>
        <v>120</v>
      </c>
      <c r="E18" s="26" t="n">
        <f aca="false">E16+E17</f>
        <v>107</v>
      </c>
      <c r="F18" s="26" t="n">
        <f aca="false">F16+F17</f>
        <v>107</v>
      </c>
      <c r="G18" s="26" t="n">
        <f aca="false">G16+G17</f>
        <v>61</v>
      </c>
      <c r="H18" s="1"/>
    </row>
    <row r="19" customFormat="false" ht="7.5" hidden="false" customHeight="true" outlineLevel="0" collapsed="false">
      <c r="A19" s="1"/>
      <c r="H19" s="1"/>
    </row>
    <row r="20" customFormat="false" ht="21.75" hidden="false" customHeight="true" outlineLevel="0" collapsed="false">
      <c r="A20" s="1"/>
      <c r="B20" s="27" t="s">
        <v>33</v>
      </c>
      <c r="C20" s="27"/>
      <c r="D20" s="27"/>
      <c r="E20" s="27"/>
      <c r="F20" s="27"/>
      <c r="G20" s="27"/>
      <c r="H20" s="1"/>
    </row>
    <row r="21" customFormat="false" ht="15.75" hidden="false" customHeight="true" outlineLevel="0" collapsed="false">
      <c r="A21" s="1"/>
      <c r="B21" s="12" t="s">
        <v>34</v>
      </c>
      <c r="C21" s="12"/>
      <c r="D21" s="12"/>
      <c r="E21" s="12"/>
      <c r="F21" s="12"/>
      <c r="G21" s="12"/>
      <c r="H21" s="1"/>
    </row>
    <row r="22" customFormat="false" ht="19.5" hidden="false" customHeight="true" outlineLevel="0" collapsed="false">
      <c r="A22" s="1"/>
      <c r="B22" s="13" t="s">
        <v>35</v>
      </c>
      <c r="C22" s="14" t="s">
        <v>36</v>
      </c>
      <c r="D22" s="15" t="n">
        <v>27</v>
      </c>
      <c r="E22" s="15" t="n">
        <v>0</v>
      </c>
      <c r="F22" s="15" t="n">
        <v>21</v>
      </c>
      <c r="G22" s="15" t="n">
        <v>18</v>
      </c>
      <c r="H22" s="1"/>
    </row>
    <row r="23" customFormat="false" ht="19.5" hidden="false" customHeight="true" outlineLevel="0" collapsed="false">
      <c r="A23" s="1"/>
      <c r="B23" s="16" t="s">
        <v>37</v>
      </c>
      <c r="C23" s="17" t="s">
        <v>36</v>
      </c>
      <c r="D23" s="18" t="n">
        <v>0</v>
      </c>
      <c r="E23" s="18" t="n">
        <v>22</v>
      </c>
      <c r="F23" s="18" t="n">
        <v>0</v>
      </c>
      <c r="G23" s="18" t="n">
        <v>28</v>
      </c>
      <c r="H23" s="1"/>
    </row>
    <row r="24" customFormat="false" ht="19.5" hidden="false" customHeight="true" outlineLevel="0" collapsed="false">
      <c r="A24" s="1"/>
      <c r="B24" s="13" t="s">
        <v>38</v>
      </c>
      <c r="C24" s="14" t="s">
        <v>39</v>
      </c>
      <c r="D24" s="15" t="n">
        <v>25</v>
      </c>
      <c r="E24" s="15" t="n">
        <v>25</v>
      </c>
      <c r="F24" s="15" t="n">
        <v>0</v>
      </c>
      <c r="G24" s="15" t="n">
        <v>25</v>
      </c>
      <c r="H24" s="1"/>
    </row>
    <row r="25" customFormat="false" ht="19.5" hidden="false" customHeight="true" outlineLevel="0" collapsed="false">
      <c r="A25" s="1"/>
      <c r="B25" s="16" t="s">
        <v>40</v>
      </c>
      <c r="C25" s="17" t="s">
        <v>41</v>
      </c>
      <c r="D25" s="18" t="n">
        <v>30</v>
      </c>
      <c r="E25" s="18" t="n">
        <v>0</v>
      </c>
      <c r="F25" s="18" t="n">
        <v>30</v>
      </c>
      <c r="G25" s="18" t="n">
        <v>0</v>
      </c>
      <c r="H25" s="1"/>
    </row>
    <row r="26" customFormat="false" ht="19.5" hidden="false" customHeight="true" outlineLevel="0" collapsed="false">
      <c r="A26" s="1"/>
      <c r="B26" s="13" t="s">
        <v>42</v>
      </c>
      <c r="C26" s="14" t="s">
        <v>43</v>
      </c>
      <c r="D26" s="15" t="n">
        <v>0</v>
      </c>
      <c r="E26" s="15" t="n">
        <v>40</v>
      </c>
      <c r="F26" s="15" t="n">
        <v>40</v>
      </c>
      <c r="G26" s="15" t="n">
        <v>0</v>
      </c>
      <c r="H26" s="1"/>
    </row>
    <row r="27" customFormat="false" ht="19.5" hidden="false" customHeight="true" outlineLevel="0" collapsed="false">
      <c r="A27" s="1"/>
      <c r="B27" s="16" t="s">
        <v>44</v>
      </c>
      <c r="C27" s="17" t="s">
        <v>45</v>
      </c>
      <c r="D27" s="18" t="n">
        <v>0</v>
      </c>
      <c r="E27" s="18" t="n">
        <v>0</v>
      </c>
      <c r="F27" s="18" t="n">
        <v>42</v>
      </c>
      <c r="G27" s="18" t="n">
        <v>0</v>
      </c>
      <c r="H27" s="1"/>
    </row>
    <row r="28" customFormat="false" ht="19.5" hidden="false" customHeight="true" outlineLevel="0" collapsed="false">
      <c r="A28" s="1"/>
      <c r="B28" s="13" t="s">
        <v>46</v>
      </c>
      <c r="C28" s="14" t="s">
        <v>47</v>
      </c>
      <c r="D28" s="15" t="n">
        <v>0</v>
      </c>
      <c r="E28" s="15" t="n">
        <v>50</v>
      </c>
      <c r="F28" s="15" t="n">
        <v>0</v>
      </c>
      <c r="G28" s="15" t="n">
        <v>0</v>
      </c>
      <c r="H28" s="1"/>
    </row>
    <row r="29" customFormat="false" ht="19.5" hidden="false" customHeight="true" outlineLevel="0" collapsed="false">
      <c r="A29" s="1"/>
      <c r="B29" s="16" t="s">
        <v>48</v>
      </c>
      <c r="C29" s="17" t="s">
        <v>36</v>
      </c>
      <c r="D29" s="18" t="n">
        <v>22</v>
      </c>
      <c r="E29" s="18" t="n">
        <v>18</v>
      </c>
      <c r="F29" s="18" t="n">
        <v>26</v>
      </c>
      <c r="G29" s="18" t="n">
        <v>20</v>
      </c>
      <c r="H29" s="1"/>
    </row>
    <row r="30" customFormat="false" ht="21.75" hidden="false" customHeight="true" outlineLevel="0" collapsed="false">
      <c r="A30" s="1"/>
      <c r="B30" s="28" t="s">
        <v>49</v>
      </c>
      <c r="C30" s="29"/>
      <c r="D30" s="30" t="n">
        <f aca="false">SUM(D22:D29)</f>
        <v>104</v>
      </c>
      <c r="E30" s="30" t="n">
        <f aca="false">SUM(E22:E29)</f>
        <v>155</v>
      </c>
      <c r="F30" s="30" t="n">
        <f aca="false">SUM(F22:F29)</f>
        <v>159</v>
      </c>
      <c r="G30" s="30" t="n">
        <f aca="false">SUM(G22:G29)</f>
        <v>91</v>
      </c>
      <c r="H30" s="1"/>
    </row>
    <row r="31" customFormat="false" ht="7.5" hidden="false" customHeight="true" outlineLevel="0" collapsed="false">
      <c r="A31" s="1"/>
      <c r="H31" s="1"/>
    </row>
    <row r="32" customFormat="false" ht="21.75" hidden="false" customHeight="true" outlineLevel="0" collapsed="false">
      <c r="A32" s="1"/>
      <c r="B32" s="31" t="s">
        <v>50</v>
      </c>
      <c r="C32" s="31"/>
      <c r="D32" s="31"/>
      <c r="E32" s="31"/>
      <c r="F32" s="31"/>
      <c r="G32" s="31"/>
      <c r="H32" s="1"/>
    </row>
    <row r="33" customFormat="false" ht="27.75" hidden="false" customHeight="true" outlineLevel="0" collapsed="false">
      <c r="A33" s="1"/>
      <c r="B33" s="32" t="s">
        <v>51</v>
      </c>
      <c r="C33" s="33"/>
      <c r="D33" s="34" t="n">
        <f aca="false">D18+D30</f>
        <v>224</v>
      </c>
      <c r="E33" s="34" t="n">
        <f aca="false">E18+E30</f>
        <v>262</v>
      </c>
      <c r="F33" s="34" t="n">
        <f aca="false">F18+F30</f>
        <v>266</v>
      </c>
      <c r="G33" s="34" t="n">
        <f aca="false">G18+G30</f>
        <v>152</v>
      </c>
      <c r="H33" s="1"/>
    </row>
    <row r="34" customFormat="false" ht="21.75" hidden="false" customHeight="true" outlineLevel="0" collapsed="false">
      <c r="A34" s="1"/>
      <c r="B34" s="21" t="s">
        <v>52</v>
      </c>
      <c r="C34" s="35"/>
      <c r="D34" s="36" t="str">
        <f aca="false">_xlfn.TEXTJOIN("",TRUE(),IF(RANK(D33,D33:G33,0)=1,"🥇 Platz 1",IF(RANK(D33,D33:G33,0)=2,"🥈 Platz 2",IF(RANK(D33,D33:G33,0)=3,"🥉 Platz 3","Platz "&amp;RANK(D33,D33:G33,0)))))</f>
        <v>🥉 Platz 3</v>
      </c>
      <c r="E34" s="36" t="str">
        <f aca="false">_xlfn.TEXTJOIN("",TRUE(),IF(RANK(E33,D33:G33,0)=1,"🥇 Platz 1",IF(RANK(E33,D33:G33,0)=2,"🥈 Platz 2",IF(RANK(E33,D33:G33,0)=3,"🥉 Platz 3","Platz "&amp;RANK(E33,D33:G33,0)))))</f>
        <v>🥈 Platz 2</v>
      </c>
      <c r="F34" s="36" t="str">
        <f aca="false">_xlfn.TEXTJOIN("",TRUE(),IF(RANK(F33,D33:G33,0)=1,"🥇 Platz 1",IF(RANK(F33,D33:G33,0)=2,"🥈 Platz 2",IF(RANK(F33,D33:G33,0)=3,"🥉 Platz 3","Platz "&amp;RANK(F33,D33:G33,0)))))</f>
        <v>🥇 Platz 1</v>
      </c>
      <c r="G34" s="36" t="str">
        <f aca="false">_xlfn.TEXTJOIN("",TRUE(),IF(RANK(G33,D33:G33,0)=1,"🥇 Platz 1",IF(RANK(G33,D33:G33,0)=2,"🥈 Platz 2",IF(RANK(G33,D33:G33,0)=3,"🥉 Platz 3","Platz "&amp;RANK(G33,D33:G33,0)))))</f>
        <v>Platz 4</v>
      </c>
      <c r="H34" s="1"/>
    </row>
    <row r="35" customFormat="false" ht="7.5" hidden="false" customHeight="true" outlineLevel="0" collapsed="false">
      <c r="A35" s="1"/>
      <c r="H35" s="1"/>
    </row>
    <row r="36" customFormat="false" ht="21.75" hidden="false" customHeight="true" outlineLevel="0" collapsed="false">
      <c r="A36" s="1"/>
      <c r="B36" s="37" t="s">
        <v>53</v>
      </c>
      <c r="C36" s="37"/>
      <c r="D36" s="37"/>
      <c r="E36" s="37"/>
      <c r="F36" s="37"/>
      <c r="G36" s="37"/>
      <c r="H36" s="1"/>
    </row>
    <row r="37" customFormat="false" ht="18" hidden="false" customHeight="true" outlineLevel="0" collapsed="false">
      <c r="A37" s="1"/>
      <c r="B37" s="38" t="s">
        <v>54</v>
      </c>
      <c r="C37" s="39"/>
      <c r="D37" s="40" t="n">
        <f aca="false">MAX(D10:D29)</f>
        <v>120</v>
      </c>
      <c r="E37" s="40" t="n">
        <f aca="false">MAX(E10:E29)</f>
        <v>107</v>
      </c>
      <c r="F37" s="40" t="n">
        <f aca="false">MAX(F10:F29)</f>
        <v>107</v>
      </c>
      <c r="G37" s="40" t="n">
        <f aca="false">MAX(G10:G29)</f>
        <v>61</v>
      </c>
      <c r="H37" s="1"/>
    </row>
    <row r="38" customFormat="false" ht="18" hidden="false" customHeight="true" outlineLevel="0" collapsed="false">
      <c r="A38" s="1"/>
      <c r="B38" s="41" t="s">
        <v>55</v>
      </c>
      <c r="C38" s="42"/>
      <c r="D38" s="43" t="n">
        <f aca="false">D16</f>
        <v>85</v>
      </c>
      <c r="E38" s="43" t="n">
        <f aca="false">E16</f>
        <v>72</v>
      </c>
      <c r="F38" s="43" t="n">
        <f aca="false">F16</f>
        <v>72</v>
      </c>
      <c r="G38" s="43" t="n">
        <f aca="false">G16</f>
        <v>61</v>
      </c>
      <c r="H38" s="1"/>
    </row>
    <row r="39" customFormat="false" ht="18" hidden="false" customHeight="true" outlineLevel="0" collapsed="false">
      <c r="A39" s="1"/>
      <c r="B39" s="38" t="s">
        <v>56</v>
      </c>
      <c r="C39" s="39"/>
      <c r="D39" s="40" t="n">
        <f aca="false">D30</f>
        <v>104</v>
      </c>
      <c r="E39" s="40" t="n">
        <f aca="false">E30</f>
        <v>155</v>
      </c>
      <c r="F39" s="40" t="n">
        <f aca="false">F30</f>
        <v>159</v>
      </c>
      <c r="G39" s="40" t="n">
        <f aca="false">G30</f>
        <v>91</v>
      </c>
      <c r="H39" s="1"/>
    </row>
    <row r="40" customFormat="false" ht="18" hidden="false" customHeight="true" outlineLevel="0" collapsed="false">
      <c r="A40" s="1"/>
      <c r="B40" s="41" t="s">
        <v>57</v>
      </c>
      <c r="C40" s="42"/>
      <c r="D40" s="44" t="str">
        <f aca="false">IF(D17&gt;0,"✔ Ja","✘ Nein")</f>
        <v>✔ Ja</v>
      </c>
      <c r="E40" s="44" t="str">
        <f aca="false">IF(E17&gt;0,"✔ Ja","✘ Nein")</f>
        <v>✔ Ja</v>
      </c>
      <c r="F40" s="44" t="str">
        <f aca="false">IF(F17&gt;0,"✔ Ja","✘ Nein")</f>
        <v>✔ Ja</v>
      </c>
      <c r="G40" s="44" t="str">
        <f aca="false">IF(G17&gt;0,"✔ Ja","✘ Nein")</f>
        <v>✘ Nein</v>
      </c>
      <c r="H40" s="1"/>
    </row>
    <row r="41" customFormat="false" ht="7.5" hidden="false" customHeight="true" outlineLevel="0" collapsed="false">
      <c r="A41" s="1"/>
      <c r="H41" s="1"/>
    </row>
    <row r="42" customFormat="false" ht="13.5" hidden="false" customHeight="true" outlineLevel="0" collapsed="false">
      <c r="A42" s="1"/>
      <c r="B42" s="45" t="s">
        <v>58</v>
      </c>
      <c r="C42" s="45"/>
      <c r="D42" s="45"/>
      <c r="E42" s="45"/>
      <c r="F42" s="45"/>
      <c r="G42" s="45"/>
      <c r="H42" s="1"/>
    </row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  <row r="60" customFormat="false" ht="18" hidden="false" customHeight="true" outlineLevel="0" collapsed="false"/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</sheetData>
  <mergeCells count="9">
    <mergeCell ref="B2:G2"/>
    <mergeCell ref="B3:G3"/>
    <mergeCell ref="B8:G8"/>
    <mergeCell ref="B9:G9"/>
    <mergeCell ref="B20:G20"/>
    <mergeCell ref="B21:G21"/>
    <mergeCell ref="B32:G32"/>
    <mergeCell ref="B36:G36"/>
    <mergeCell ref="B42:G42"/>
  </mergeCells>
  <conditionalFormatting sqref="D33:G33">
    <cfRule type="dataBar" priority="2">
      <dataBar showValue="1" minLength="10" maxLength="90">
        <cfvo type="min" val="0"/>
        <cfvo type="max" val="0"/>
        <color rgb="FF0D7377"/>
      </dataBar>
      <extLst>
        <ext xmlns:x14="http://schemas.microsoft.com/office/spreadsheetml/2009/9/main" uri="{B025F937-C7B1-47D3-B67F-A62EFF666E3E}">
          <x14:id>{7ECF1A40-3084-4B45-AF16-1219395A4D6B}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CF1A40-3084-4B45-AF16-1219395A4D6B}">
            <x14:dataBar minLength="10" maxLength="90" axisPosition="none" gradient="true">
              <x14:cfvo type="min"/>
              <x14:cfvo type="max"/>
              <x14:negativeFillColor rgb="FF0D7377"/>
              <x14:axisColor rgb="FF000000"/>
            </x14:dataBar>
          </x14:cfRule>
          <xm:sqref>D33:G33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F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2"/>
    <col collapsed="false" customWidth="true" hidden="false" outlineLevel="0" max="4" min="4" style="0" width="14"/>
    <col collapsed="false" customWidth="true" hidden="false" outlineLevel="0" max="5" min="5" style="0" width="46"/>
    <col collapsed="false" customWidth="true" hidden="false" outlineLevel="0" max="6" min="6" style="0" width="3"/>
  </cols>
  <sheetData>
    <row r="1" customFormat="false" ht="18" hidden="false" customHeight="true" outlineLevel="0" collapsed="false"/>
    <row r="2" customFormat="false" ht="45.75" hidden="false" customHeight="true" outlineLevel="0" collapsed="false">
      <c r="A2" s="1"/>
      <c r="B2" s="46" t="s">
        <v>59</v>
      </c>
      <c r="C2" s="46"/>
      <c r="D2" s="46"/>
      <c r="E2" s="46"/>
      <c r="F2" s="1"/>
    </row>
    <row r="3" customFormat="false" ht="18" hidden="false" customHeight="true" outlineLevel="0" collapsed="false">
      <c r="A3" s="1"/>
      <c r="B3" s="3" t="s">
        <v>60</v>
      </c>
      <c r="C3" s="3"/>
      <c r="D3" s="3"/>
      <c r="E3" s="3"/>
      <c r="F3" s="1"/>
    </row>
    <row r="4" customFormat="false" ht="18" hidden="false" customHeight="true" outlineLevel="0" collapsed="false">
      <c r="A4" s="1"/>
      <c r="F4" s="1"/>
    </row>
    <row r="5" customFormat="false" ht="24" hidden="false" customHeight="true" outlineLevel="0" collapsed="false">
      <c r="A5" s="1"/>
      <c r="B5" s="47" t="s">
        <v>61</v>
      </c>
      <c r="C5" s="47"/>
      <c r="D5" s="47"/>
      <c r="E5" s="47"/>
      <c r="F5" s="1"/>
    </row>
    <row r="6" customFormat="false" ht="19.5" hidden="false" customHeight="true" outlineLevel="0" collapsed="false">
      <c r="A6" s="1"/>
      <c r="B6" s="48" t="s">
        <v>62</v>
      </c>
      <c r="C6" s="48"/>
      <c r="D6" s="48"/>
      <c r="E6" s="48"/>
      <c r="F6" s="1"/>
    </row>
    <row r="7" customFormat="false" ht="19.5" hidden="false" customHeight="true" outlineLevel="0" collapsed="false">
      <c r="A7" s="1"/>
      <c r="B7" s="49" t="s">
        <v>63</v>
      </c>
      <c r="C7" s="49"/>
      <c r="D7" s="49"/>
      <c r="E7" s="49"/>
      <c r="F7" s="1"/>
    </row>
    <row r="8" customFormat="false" ht="19.5" hidden="false" customHeight="true" outlineLevel="0" collapsed="false">
      <c r="A8" s="1"/>
      <c r="B8" s="48" t="s">
        <v>64</v>
      </c>
      <c r="C8" s="48"/>
      <c r="D8" s="48"/>
      <c r="E8" s="48"/>
      <c r="F8" s="1"/>
    </row>
    <row r="9" customFormat="false" ht="19.5" hidden="false" customHeight="true" outlineLevel="0" collapsed="false">
      <c r="A9" s="1"/>
      <c r="B9" s="49" t="s">
        <v>65</v>
      </c>
      <c r="C9" s="49"/>
      <c r="D9" s="49"/>
      <c r="E9" s="49"/>
      <c r="F9" s="1"/>
    </row>
    <row r="10" customFormat="false" ht="19.5" hidden="false" customHeight="true" outlineLevel="0" collapsed="false">
      <c r="A10" s="1"/>
      <c r="B10" s="48" t="s">
        <v>66</v>
      </c>
      <c r="C10" s="48"/>
      <c r="D10" s="48"/>
      <c r="E10" s="48"/>
      <c r="F10" s="1"/>
    </row>
    <row r="11" customFormat="false" ht="19.5" hidden="false" customHeight="true" outlineLevel="0" collapsed="false">
      <c r="A11" s="1"/>
      <c r="B11" s="49" t="s">
        <v>67</v>
      </c>
      <c r="C11" s="49"/>
      <c r="D11" s="49"/>
      <c r="E11" s="49"/>
      <c r="F11" s="1"/>
    </row>
    <row r="12" customFormat="false" ht="18" hidden="false" customHeight="true" outlineLevel="0" collapsed="false">
      <c r="A12" s="1"/>
      <c r="F12" s="1"/>
    </row>
    <row r="13" customFormat="false" ht="24" hidden="false" customHeight="true" outlineLevel="0" collapsed="false">
      <c r="A13" s="1"/>
      <c r="B13" s="50" t="s">
        <v>68</v>
      </c>
      <c r="C13" s="50"/>
      <c r="D13" s="50"/>
      <c r="E13" s="50"/>
      <c r="F13" s="1"/>
    </row>
    <row r="14" customFormat="false" ht="19.5" hidden="false" customHeight="true" outlineLevel="0" collapsed="false">
      <c r="A14" s="1"/>
      <c r="B14" s="51" t="s">
        <v>69</v>
      </c>
      <c r="C14" s="52" t="s">
        <v>70</v>
      </c>
      <c r="D14" s="51" t="s">
        <v>71</v>
      </c>
      <c r="E14" s="52" t="s">
        <v>72</v>
      </c>
      <c r="F14" s="1"/>
    </row>
    <row r="15" customFormat="false" ht="19.5" hidden="false" customHeight="true" outlineLevel="0" collapsed="false">
      <c r="A15" s="1"/>
      <c r="B15" s="53" t="s">
        <v>73</v>
      </c>
      <c r="C15" s="54" t="s">
        <v>74</v>
      </c>
      <c r="D15" s="53" t="s">
        <v>75</v>
      </c>
      <c r="E15" s="13" t="s">
        <v>76</v>
      </c>
      <c r="F15" s="1"/>
    </row>
    <row r="16" customFormat="false" ht="19.5" hidden="false" customHeight="true" outlineLevel="0" collapsed="false">
      <c r="A16" s="1"/>
      <c r="B16" s="55" t="s">
        <v>77</v>
      </c>
      <c r="C16" s="56" t="s">
        <v>78</v>
      </c>
      <c r="D16" s="55" t="s">
        <v>79</v>
      </c>
      <c r="E16" s="16" t="s">
        <v>80</v>
      </c>
      <c r="F16" s="1"/>
    </row>
    <row r="17" customFormat="false" ht="19.5" hidden="false" customHeight="true" outlineLevel="0" collapsed="false">
      <c r="A17" s="1"/>
      <c r="B17" s="53" t="s">
        <v>81</v>
      </c>
      <c r="C17" s="54" t="s">
        <v>82</v>
      </c>
      <c r="D17" s="53" t="s">
        <v>83</v>
      </c>
      <c r="E17" s="13" t="s">
        <v>84</v>
      </c>
      <c r="F17" s="1"/>
    </row>
    <row r="18" customFormat="false" ht="19.5" hidden="false" customHeight="true" outlineLevel="0" collapsed="false">
      <c r="A18" s="1"/>
      <c r="B18" s="55" t="s">
        <v>85</v>
      </c>
      <c r="C18" s="56" t="s">
        <v>86</v>
      </c>
      <c r="D18" s="55" t="s">
        <v>87</v>
      </c>
      <c r="E18" s="16" t="s">
        <v>88</v>
      </c>
      <c r="F18" s="1"/>
    </row>
    <row r="19" customFormat="false" ht="19.5" hidden="false" customHeight="true" outlineLevel="0" collapsed="false">
      <c r="A19" s="1"/>
      <c r="B19" s="53" t="s">
        <v>89</v>
      </c>
      <c r="C19" s="54" t="s">
        <v>90</v>
      </c>
      <c r="D19" s="53" t="s">
        <v>91</v>
      </c>
      <c r="E19" s="13" t="s">
        <v>92</v>
      </c>
      <c r="F19" s="1"/>
    </row>
    <row r="20" customFormat="false" ht="19.5" hidden="false" customHeight="true" outlineLevel="0" collapsed="false">
      <c r="A20" s="1"/>
      <c r="B20" s="55" t="s">
        <v>93</v>
      </c>
      <c r="C20" s="56" t="s">
        <v>94</v>
      </c>
      <c r="D20" s="55" t="s">
        <v>95</v>
      </c>
      <c r="E20" s="16" t="s">
        <v>96</v>
      </c>
      <c r="F20" s="1"/>
    </row>
    <row r="21" customFormat="false" ht="21.75" hidden="false" customHeight="true" outlineLevel="0" collapsed="false">
      <c r="A21" s="1"/>
      <c r="B21" s="57" t="s">
        <v>97</v>
      </c>
      <c r="C21" s="21" t="s">
        <v>98</v>
      </c>
      <c r="D21" s="57" t="s">
        <v>99</v>
      </c>
      <c r="E21" s="58" t="s">
        <v>100</v>
      </c>
      <c r="F21" s="1"/>
    </row>
    <row r="22" customFormat="false" ht="19.5" hidden="false" customHeight="true" outlineLevel="0" collapsed="false">
      <c r="A22" s="1"/>
      <c r="B22" s="55" t="s">
        <v>101</v>
      </c>
      <c r="C22" s="56" t="s">
        <v>102</v>
      </c>
      <c r="D22" s="55" t="s">
        <v>103</v>
      </c>
      <c r="E22" s="16" t="s">
        <v>104</v>
      </c>
      <c r="F22" s="1"/>
    </row>
    <row r="23" customFormat="false" ht="19.5" hidden="false" customHeight="true" outlineLevel="0" collapsed="false">
      <c r="A23" s="1"/>
      <c r="B23" s="53" t="s">
        <v>105</v>
      </c>
      <c r="C23" s="54" t="s">
        <v>106</v>
      </c>
      <c r="D23" s="53" t="s">
        <v>103</v>
      </c>
      <c r="E23" s="13" t="s">
        <v>107</v>
      </c>
      <c r="F23" s="1"/>
    </row>
    <row r="24" customFormat="false" ht="19.5" hidden="false" customHeight="true" outlineLevel="0" collapsed="false">
      <c r="A24" s="1"/>
      <c r="B24" s="55" t="s">
        <v>108</v>
      </c>
      <c r="C24" s="56" t="s">
        <v>109</v>
      </c>
      <c r="D24" s="55" t="s">
        <v>110</v>
      </c>
      <c r="E24" s="16" t="s">
        <v>111</v>
      </c>
      <c r="F24" s="1"/>
    </row>
    <row r="25" customFormat="false" ht="19.5" hidden="false" customHeight="true" outlineLevel="0" collapsed="false">
      <c r="A25" s="1"/>
      <c r="B25" s="53" t="s">
        <v>112</v>
      </c>
      <c r="C25" s="54" t="s">
        <v>113</v>
      </c>
      <c r="D25" s="53" t="s">
        <v>114</v>
      </c>
      <c r="E25" s="13" t="s">
        <v>115</v>
      </c>
      <c r="F25" s="1"/>
    </row>
    <row r="26" customFormat="false" ht="19.5" hidden="false" customHeight="true" outlineLevel="0" collapsed="false">
      <c r="A26" s="1"/>
      <c r="B26" s="55" t="s">
        <v>116</v>
      </c>
      <c r="C26" s="56" t="s">
        <v>117</v>
      </c>
      <c r="D26" s="55" t="s">
        <v>118</v>
      </c>
      <c r="E26" s="16" t="s">
        <v>119</v>
      </c>
      <c r="F26" s="1"/>
    </row>
    <row r="27" customFormat="false" ht="19.5" hidden="false" customHeight="true" outlineLevel="0" collapsed="false">
      <c r="A27" s="1"/>
      <c r="B27" s="53" t="s">
        <v>120</v>
      </c>
      <c r="C27" s="54" t="s">
        <v>121</v>
      </c>
      <c r="D27" s="53" t="s">
        <v>122</v>
      </c>
      <c r="E27" s="13" t="s">
        <v>123</v>
      </c>
      <c r="F27" s="1"/>
    </row>
    <row r="28" customFormat="false" ht="19.5" hidden="false" customHeight="true" outlineLevel="0" collapsed="false">
      <c r="A28" s="1"/>
      <c r="B28" s="55" t="s">
        <v>124</v>
      </c>
      <c r="C28" s="56" t="s">
        <v>125</v>
      </c>
      <c r="D28" s="55" t="s">
        <v>126</v>
      </c>
      <c r="E28" s="16" t="s">
        <v>127</v>
      </c>
      <c r="F28" s="1"/>
    </row>
    <row r="29" customFormat="false" ht="19.5" hidden="false" customHeight="true" outlineLevel="0" collapsed="false">
      <c r="A29" s="1"/>
      <c r="B29" s="53" t="s">
        <v>128</v>
      </c>
      <c r="C29" s="54" t="s">
        <v>129</v>
      </c>
      <c r="D29" s="53" t="s">
        <v>103</v>
      </c>
      <c r="E29" s="13" t="s">
        <v>130</v>
      </c>
      <c r="F29" s="1"/>
    </row>
    <row r="30" customFormat="false" ht="18" hidden="false" customHeight="true" outlineLevel="0" collapsed="false">
      <c r="A30" s="1"/>
      <c r="F30" s="1"/>
    </row>
    <row r="31" customFormat="false" ht="24" hidden="false" customHeight="true" outlineLevel="0" collapsed="false">
      <c r="A31" s="1"/>
      <c r="B31" s="59" t="s">
        <v>131</v>
      </c>
      <c r="C31" s="59"/>
      <c r="D31" s="59"/>
      <c r="E31" s="59"/>
      <c r="F31" s="1"/>
    </row>
    <row r="32" customFormat="false" ht="21.75" hidden="false" customHeight="true" outlineLevel="0" collapsed="false">
      <c r="A32" s="1"/>
      <c r="B32" s="60" t="s">
        <v>132</v>
      </c>
      <c r="C32" s="60"/>
      <c r="D32" s="60"/>
      <c r="E32" s="60"/>
      <c r="F32" s="1"/>
    </row>
    <row r="33" customFormat="false" ht="21.75" hidden="false" customHeight="true" outlineLevel="0" collapsed="false">
      <c r="A33" s="1"/>
      <c r="B33" s="61" t="s">
        <v>133</v>
      </c>
      <c r="C33" s="61"/>
      <c r="D33" s="61"/>
      <c r="E33" s="61"/>
      <c r="F33" s="1"/>
    </row>
    <row r="34" customFormat="false" ht="21.75" hidden="false" customHeight="true" outlineLevel="0" collapsed="false">
      <c r="A34" s="1"/>
      <c r="B34" s="60" t="s">
        <v>134</v>
      </c>
      <c r="C34" s="60"/>
      <c r="D34" s="60"/>
      <c r="E34" s="60"/>
      <c r="F34" s="1"/>
    </row>
    <row r="35" customFormat="false" ht="21.75" hidden="false" customHeight="true" outlineLevel="0" collapsed="false">
      <c r="A35" s="1"/>
      <c r="B35" s="61" t="s">
        <v>135</v>
      </c>
      <c r="C35" s="61"/>
      <c r="D35" s="61"/>
      <c r="E35" s="61"/>
      <c r="F35" s="1"/>
    </row>
    <row r="36" customFormat="false" ht="21.75" hidden="false" customHeight="true" outlineLevel="0" collapsed="false">
      <c r="A36" s="1"/>
      <c r="B36" s="60" t="s">
        <v>136</v>
      </c>
      <c r="C36" s="60"/>
      <c r="D36" s="60"/>
      <c r="E36" s="60"/>
      <c r="F36" s="1"/>
    </row>
    <row r="37" customFormat="false" ht="18" hidden="false" customHeight="true" outlineLevel="0" collapsed="false">
      <c r="A37" s="1"/>
      <c r="F37" s="1"/>
    </row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</sheetData>
  <mergeCells count="16">
    <mergeCell ref="B2:E2"/>
    <mergeCell ref="B3:E3"/>
    <mergeCell ref="B5:E5"/>
    <mergeCell ref="B6:E6"/>
    <mergeCell ref="B7:E7"/>
    <mergeCell ref="B8:E8"/>
    <mergeCell ref="B9:E9"/>
    <mergeCell ref="B10:E10"/>
    <mergeCell ref="B11:E11"/>
    <mergeCell ref="B13:E13"/>
    <mergeCell ref="B31:E31"/>
    <mergeCell ref="B32:E32"/>
    <mergeCell ref="B33:E33"/>
    <mergeCell ref="B34:E34"/>
    <mergeCell ref="B35:E35"/>
    <mergeCell ref="B36:E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6E"/>
    <pageSetUpPr fitToPage="true"/>
  </sheetPr>
  <dimension ref="A1:I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2"/>
    <col collapsed="false" customWidth="true" hidden="false" outlineLevel="0" max="7" min="4" style="0" width="20"/>
    <col collapsed="false" customWidth="true" hidden="false" outlineLevel="0" max="8" min="8" style="0" width="18"/>
    <col collapsed="false" customWidth="true" hidden="false" outlineLevel="0" max="9" min="9" style="0" width="3"/>
  </cols>
  <sheetData>
    <row r="1" customFormat="false" ht="18" hidden="false" customHeight="true" outlineLevel="0" collapsed="false"/>
    <row r="2" customFormat="false" ht="45.75" hidden="false" customHeight="true" outlineLevel="0" collapsed="false">
      <c r="A2" s="1"/>
      <c r="B2" s="46" t="s">
        <v>137</v>
      </c>
      <c r="C2" s="46"/>
      <c r="D2" s="46"/>
      <c r="E2" s="46"/>
      <c r="F2" s="46"/>
      <c r="G2" s="46"/>
      <c r="H2" s="46"/>
      <c r="I2" s="1"/>
    </row>
    <row r="3" customFormat="false" ht="18" hidden="false" customHeight="true" outlineLevel="0" collapsed="false">
      <c r="A3" s="1"/>
      <c r="B3" s="3" t="s">
        <v>138</v>
      </c>
      <c r="C3" s="3"/>
      <c r="D3" s="3"/>
      <c r="E3" s="3"/>
      <c r="F3" s="3"/>
      <c r="G3" s="3"/>
      <c r="H3" s="3"/>
      <c r="I3" s="1"/>
    </row>
    <row r="4" customFormat="false" ht="18" hidden="false" customHeight="true" outlineLevel="0" collapsed="false">
      <c r="A4" s="1"/>
      <c r="I4" s="1"/>
    </row>
    <row r="5" customFormat="false" ht="24" hidden="false" customHeight="true" outlineLevel="0" collapsed="false">
      <c r="A5" s="1"/>
      <c r="B5" s="62" t="s">
        <v>139</v>
      </c>
      <c r="C5" s="62" t="s">
        <v>140</v>
      </c>
      <c r="D5" s="62" t="s">
        <v>10</v>
      </c>
      <c r="E5" s="62" t="s">
        <v>11</v>
      </c>
      <c r="F5" s="62" t="s">
        <v>12</v>
      </c>
      <c r="G5" s="62" t="s">
        <v>13</v>
      </c>
      <c r="H5" s="62" t="s">
        <v>141</v>
      </c>
      <c r="I5" s="1"/>
    </row>
    <row r="6" customFormat="false" ht="19.5" hidden="false" customHeight="true" outlineLevel="0" collapsed="false">
      <c r="A6" s="1"/>
      <c r="B6" s="53" t="n">
        <v>1</v>
      </c>
      <c r="C6" s="53" t="s">
        <v>142</v>
      </c>
      <c r="D6" s="63" t="n">
        <v>198</v>
      </c>
      <c r="E6" s="63" t="n">
        <v>210</v>
      </c>
      <c r="F6" s="63" t="n">
        <v>175</v>
      </c>
      <c r="G6" s="64" t="n">
        <v>230</v>
      </c>
      <c r="H6" s="57" t="s">
        <v>13</v>
      </c>
      <c r="I6" s="1"/>
    </row>
    <row r="7" customFormat="false" ht="19.5" hidden="false" customHeight="true" outlineLevel="0" collapsed="false">
      <c r="A7" s="1"/>
      <c r="B7" s="55" t="n">
        <v>2</v>
      </c>
      <c r="C7" s="55" t="s">
        <v>143</v>
      </c>
      <c r="D7" s="64" t="n">
        <v>245</v>
      </c>
      <c r="E7" s="65" t="n">
        <v>188</v>
      </c>
      <c r="F7" s="65" t="n">
        <v>220</v>
      </c>
      <c r="G7" s="65" t="n">
        <v>195</v>
      </c>
      <c r="H7" s="57" t="s">
        <v>10</v>
      </c>
      <c r="I7" s="1"/>
    </row>
    <row r="8" customFormat="false" ht="19.5" hidden="false" customHeight="true" outlineLevel="0" collapsed="false">
      <c r="A8" s="1"/>
      <c r="B8" s="53" t="n">
        <v>3</v>
      </c>
      <c r="C8" s="53" t="s">
        <v>144</v>
      </c>
      <c r="D8" s="63" t="n">
        <v>182</v>
      </c>
      <c r="E8" s="64" t="n">
        <v>267</v>
      </c>
      <c r="F8" s="63" t="n">
        <v>198</v>
      </c>
      <c r="G8" s="63" t="n">
        <v>210</v>
      </c>
      <c r="H8" s="57" t="s">
        <v>11</v>
      </c>
      <c r="I8" s="1"/>
    </row>
    <row r="9" customFormat="false" ht="19.5" hidden="false" customHeight="true" outlineLevel="0" collapsed="false">
      <c r="A9" s="1"/>
      <c r="B9" s="55" t="n">
        <v>4</v>
      </c>
      <c r="C9" s="55" t="s">
        <v>145</v>
      </c>
      <c r="D9" s="65" t="n">
        <v>220</v>
      </c>
      <c r="E9" s="65" t="n">
        <v>195</v>
      </c>
      <c r="F9" s="64" t="n">
        <v>242</v>
      </c>
      <c r="G9" s="65" t="n">
        <v>188</v>
      </c>
      <c r="H9" s="57" t="s">
        <v>12</v>
      </c>
      <c r="I9" s="1"/>
    </row>
    <row r="10" customFormat="false" ht="19.5" hidden="false" customHeight="true" outlineLevel="0" collapsed="false">
      <c r="A10" s="1"/>
      <c r="B10" s="53" t="n">
        <v>5</v>
      </c>
      <c r="C10" s="53" t="s">
        <v>146</v>
      </c>
      <c r="D10" s="64" t="n">
        <v>265</v>
      </c>
      <c r="E10" s="63" t="n">
        <v>178</v>
      </c>
      <c r="F10" s="63" t="n">
        <v>210</v>
      </c>
      <c r="G10" s="63" t="n">
        <v>255</v>
      </c>
      <c r="H10" s="57" t="s">
        <v>10</v>
      </c>
      <c r="I10" s="1"/>
    </row>
    <row r="11" customFormat="false" ht="19.5" hidden="false" customHeight="true" outlineLevel="0" collapsed="false">
      <c r="A11" s="1"/>
      <c r="B11" s="55" t="n">
        <v>6</v>
      </c>
      <c r="C11" s="55" t="s">
        <v>147</v>
      </c>
      <c r="D11" s="65" t="n">
        <v>190</v>
      </c>
      <c r="E11" s="64" t="n">
        <v>238</v>
      </c>
      <c r="F11" s="65" t="n">
        <v>195</v>
      </c>
      <c r="G11" s="65" t="n">
        <v>178</v>
      </c>
      <c r="H11" s="57" t="s">
        <v>11</v>
      </c>
      <c r="I11" s="1"/>
    </row>
    <row r="12" customFormat="false" ht="19.5" hidden="false" customHeight="true" outlineLevel="0" collapsed="false">
      <c r="A12" s="1"/>
      <c r="B12" s="53" t="n">
        <v>7</v>
      </c>
      <c r="C12" s="53" t="s">
        <v>148</v>
      </c>
      <c r="D12" s="63" t="n">
        <v>255</v>
      </c>
      <c r="E12" s="63" t="n">
        <v>220</v>
      </c>
      <c r="F12" s="63" t="n">
        <v>175</v>
      </c>
      <c r="G12" s="64" t="n">
        <v>268</v>
      </c>
      <c r="H12" s="57" t="s">
        <v>13</v>
      </c>
      <c r="I12" s="1"/>
    </row>
    <row r="13" customFormat="false" ht="19.5" hidden="false" customHeight="true" outlineLevel="0" collapsed="false">
      <c r="A13" s="1"/>
      <c r="B13" s="55" t="n">
        <v>8</v>
      </c>
      <c r="C13" s="55" t="s">
        <v>149</v>
      </c>
      <c r="D13" s="65" t="n">
        <v>210</v>
      </c>
      <c r="E13" s="65" t="n">
        <v>195</v>
      </c>
      <c r="F13" s="64" t="n">
        <v>285</v>
      </c>
      <c r="G13" s="65" t="n">
        <v>202</v>
      </c>
      <c r="H13" s="57" t="s">
        <v>12</v>
      </c>
      <c r="I13" s="1"/>
    </row>
    <row r="14" customFormat="false" ht="19.5" hidden="false" customHeight="true" outlineLevel="0" collapsed="false">
      <c r="A14" s="1"/>
      <c r="B14" s="53" t="n">
        <v>9</v>
      </c>
      <c r="C14" s="53" t="s">
        <v>150</v>
      </c>
      <c r="D14" s="63" t="n">
        <v>188</v>
      </c>
      <c r="E14" s="64" t="n">
        <v>260</v>
      </c>
      <c r="F14" s="63" t="n">
        <v>215</v>
      </c>
      <c r="G14" s="63" t="n">
        <v>195</v>
      </c>
      <c r="H14" s="57" t="s">
        <v>11</v>
      </c>
      <c r="I14" s="1"/>
    </row>
    <row r="15" customFormat="false" ht="19.5" hidden="false" customHeight="true" outlineLevel="0" collapsed="false">
      <c r="A15" s="1"/>
      <c r="B15" s="55" t="n">
        <v>10</v>
      </c>
      <c r="C15" s="55" t="s">
        <v>151</v>
      </c>
      <c r="D15" s="65" t="n">
        <v>240</v>
      </c>
      <c r="E15" s="65" t="n">
        <v>205</v>
      </c>
      <c r="F15" s="65" t="n">
        <v>198</v>
      </c>
      <c r="G15" s="64" t="n">
        <v>272</v>
      </c>
      <c r="H15" s="57" t="s">
        <v>13</v>
      </c>
      <c r="I15" s="1"/>
    </row>
    <row r="16" customFormat="false" ht="7.5" hidden="false" customHeight="true" outlineLevel="0" collapsed="false">
      <c r="A16" s="1"/>
      <c r="I16" s="1"/>
    </row>
    <row r="17" customFormat="false" ht="24" hidden="false" customHeight="true" outlineLevel="0" collapsed="false">
      <c r="A17" s="1"/>
      <c r="B17" s="66" t="s">
        <v>152</v>
      </c>
      <c r="C17" s="66" t="s">
        <v>153</v>
      </c>
      <c r="D17" s="67" t="n">
        <f aca="false">SUM(D6:D15)</f>
        <v>2193</v>
      </c>
      <c r="E17" s="67" t="n">
        <f aca="false">SUM(E6:E15)</f>
        <v>2156</v>
      </c>
      <c r="F17" s="67" t="n">
        <f aca="false">SUM(F6:F15)</f>
        <v>2113</v>
      </c>
      <c r="G17" s="67" t="n">
        <f aca="false">SUM(G6:G15)</f>
        <v>2193</v>
      </c>
      <c r="H17" s="66"/>
      <c r="I17" s="1"/>
    </row>
    <row r="18" customFormat="false" ht="19.5" hidden="false" customHeight="true" outlineLevel="0" collapsed="false">
      <c r="A18" s="1"/>
      <c r="B18" s="68" t="s">
        <v>154</v>
      </c>
      <c r="C18" s="68"/>
      <c r="D18" s="69" t="n">
        <f aca="false">AVERAGE(D6:D15)</f>
        <v>219.3</v>
      </c>
      <c r="E18" s="69" t="n">
        <f aca="false">AVERAGE(E6:E15)</f>
        <v>215.6</v>
      </c>
      <c r="F18" s="69" t="n">
        <f aca="false">AVERAGE(F6:F15)</f>
        <v>211.3</v>
      </c>
      <c r="G18" s="69" t="n">
        <f aca="false">AVERAGE(G6:G15)</f>
        <v>219.3</v>
      </c>
      <c r="H18" s="68"/>
      <c r="I18" s="1"/>
    </row>
    <row r="19" customFormat="false" ht="21.75" hidden="false" customHeight="true" outlineLevel="0" collapsed="false">
      <c r="A19" s="1"/>
      <c r="B19" s="70" t="s">
        <v>155</v>
      </c>
      <c r="C19" s="70"/>
      <c r="D19" s="70" t="n">
        <v>2</v>
      </c>
      <c r="E19" s="70" t="n">
        <v>3</v>
      </c>
      <c r="F19" s="70" t="n">
        <v>2</v>
      </c>
      <c r="G19" s="70" t="n">
        <v>3</v>
      </c>
      <c r="H19" s="70"/>
      <c r="I19" s="1"/>
    </row>
    <row r="20" customFormat="false" ht="18" hidden="false" customHeight="true" outlineLevel="0" collapsed="false">
      <c r="A20" s="1"/>
      <c r="I20" s="1"/>
    </row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</sheetData>
  <mergeCells count="2">
    <mergeCell ref="B2:H2"/>
    <mergeCell ref="B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2026-10-11T08:56:04Z</dcterms:created>
  <dc:creator>openpyxl</dc:creator>
  <dc:description/>
  <dc:language>en-US</dc:language>
  <cp:lastModifiedBy/>
  <dcterms:modified xsi:type="dcterms:W3CDTF">2026-10-11T08:56:10Z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