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ählprotokoll" sheetId="1" state="visible" r:id="rId3"/>
    <sheet name="Monatsjournal" sheetId="2" state="visible" r:id="rId4"/>
    <sheet name="Anleitung" sheetId="3" state="visible" r:id="rId5"/>
  </sheets>
  <definedNames>
    <definedName function="false" hidden="false" localSheetId="2" name="_xlnm.Print_Area" vbProcedure="false">Anleitung!$A$1:$I$32</definedName>
    <definedName function="false" hidden="false" localSheetId="1" name="_xlnm.Print_Area" vbProcedure="false">Monatsjournal!$A$1:$M$24</definedName>
    <definedName function="false" hidden="false" localSheetId="0" name="_xlnm.Print_Area" vbProcedure="false">Zählprotokoll!$A$1:$I$38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<sst xmlns="http://schemas.openxmlformats.org/spreadsheetml/2006/main" count="145" uniqueCount="133">
  <si>
    <t xml:space="preserve">LH</t>
  </si>
  <si>
    <t xml:space="preserve">Lindenhof Betriebs GmbH</t>
  </si>
  <si>
    <t xml:space="preserve">KASSENZÄHLPROTOKOLL</t>
  </si>
  <si>
    <t xml:space="preserve">Maximilianstraße 8 · 86150 Augsburg</t>
  </si>
  <si>
    <t xml:space="preserve">Tagesgenauer Nachweis des Kassenbestands</t>
  </si>
  <si>
    <t xml:space="preserve">DATUM &amp; UHRZEIT</t>
  </si>
  <si>
    <t xml:space="preserve">KASSE / BEZEICHNUNG</t>
  </si>
  <si>
    <t xml:space="preserve">PROTOKOLL-NR.</t>
  </si>
  <si>
    <t xml:space="preserve">GEZÄHLT VON</t>
  </si>
  <si>
    <t xml:space="preserve">13.03.2026 · 20:10</t>
  </si>
  <si>
    <t xml:space="preserve">Filialkasse Süd · K2</t>
  </si>
  <si>
    <t xml:space="preserve">2026-037</t>
  </si>
  <si>
    <t xml:space="preserve">Katrin Vogel</t>
  </si>
  <si>
    <t xml:space="preserve">BARGELDZÄHLUNG  ·  STÜCKELUNG</t>
  </si>
  <si>
    <t xml:space="preserve">AUSWERTUNG</t>
  </si>
  <si>
    <t xml:space="preserve">STÜCKELUNG</t>
  </si>
  <si>
    <t xml:space="preserve">ANZAHL</t>
  </si>
  <si>
    <t xml:space="preserve">BETRAG</t>
  </si>
  <si>
    <t xml:space="preserve">GEZÄHLTER KASSENBESTAND  (IST)</t>
  </si>
  <si>
    <t xml:space="preserve">BANKNOTEN</t>
  </si>
  <si>
    <t xml:space="preserve">TAGESLOSUNG  ·  RETROGRADE ERMITTLUNG</t>
  </si>
  <si>
    <t xml:space="preserve">Kassenendbestand (IST)</t>
  </si>
  <si>
    <t xml:space="preserve">– Anfangsbestand (Wechselgeld)</t>
  </si>
  <si>
    <t xml:space="preserve">– Bareinlagen</t>
  </si>
  <si>
    <t xml:space="preserve">+ Barausgaben (belegt)</t>
  </si>
  <si>
    <t xml:space="preserve">Zwischensumme Banknoten</t>
  </si>
  <si>
    <t xml:space="preserve">+ Barentnahmen</t>
  </si>
  <si>
    <t xml:space="preserve">MÜNZEN</t>
  </si>
  <si>
    <t xml:space="preserve">TAGESLOSUNG (Bareinnahmen)</t>
  </si>
  <si>
    <t xml:space="preserve">SOLL-IST-ABGLEICH  ·  KASSENSTURZ</t>
  </si>
  <si>
    <t xml:space="preserve">Kassenbestand SOLL (System/Buch)</t>
  </si>
  <si>
    <t xml:space="preserve">Kassenbestand IST (gezählt)</t>
  </si>
  <si>
    <t xml:space="preserve">KASSENDIFFERENZ  (IST − SOLL)</t>
  </si>
  <si>
    <t xml:space="preserve">+ Überschuss  /  − Manko  ·  wird dokumentiert, nicht ausgeglichen</t>
  </si>
  <si>
    <t xml:space="preserve">Zwischensumme Münzen</t>
  </si>
  <si>
    <t xml:space="preserve">GEPRÜFT VON (VIER-AUGEN-PRINZIP)</t>
  </si>
  <si>
    <t xml:space="preserve">Katrin Vogel · Kassierer/in</t>
  </si>
  <si>
    <t xml:space="preserve">Thomas Reinhardt · Kassenverantwortlich</t>
  </si>
  <si>
    <t xml:space="preserve">Blau hinterlegte Felder ausfüllen · weiße Felder berechnen sich automatisch · ausführliche Hinweise siehe Blatt „Anleitung“.</t>
  </si>
  <si>
    <t xml:space="preserve">MONATSJOURNAL · KASSE</t>
  </si>
  <si>
    <t xml:space="preserve">Chronologische Übersicht der Tageszählungen</t>
  </si>
  <si>
    <t xml:space="preserve">MONAT / JAHR</t>
  </si>
  <si>
    <t xml:space="preserve">KASSE</t>
  </si>
  <si>
    <t xml:space="preserve">VERANTWORTLICH</t>
  </si>
  <si>
    <t xml:space="preserve">WECHSELGELD-SOLL</t>
  </si>
  <si>
    <t xml:space="preserve">März 2026</t>
  </si>
  <si>
    <t xml:space="preserve">Thomas Reinhardt</t>
  </si>
  <si>
    <t xml:space="preserve">350,00 €</t>
  </si>
  <si>
    <t xml:space="preserve">DATUM</t>
  </si>
  <si>
    <t xml:space="preserve">PROT.-NR.</t>
  </si>
  <si>
    <t xml:space="preserve">ANFANGS-
BESTAND</t>
  </si>
  <si>
    <t xml:space="preserve">TAGESLOSUNG</t>
  </si>
  <si>
    <t xml:space="preserve">BAR-
EINLAGEN</t>
  </si>
  <si>
    <t xml:space="preserve">BAR-
AUSGABEN</t>
  </si>
  <si>
    <t xml:space="preserve">ENTNAHME /
EINZAHLUNG</t>
  </si>
  <si>
    <t xml:space="preserve">ENDBESTAND
SOLL</t>
  </si>
  <si>
    <t xml:space="preserve">ENDBESTAND
IST</t>
  </si>
  <si>
    <t xml:space="preserve">DIFFERENZ</t>
  </si>
  <si>
    <t xml:space="preserve">BEMERKUNG</t>
  </si>
  <si>
    <t xml:space="preserve">02.03.2026</t>
  </si>
  <si>
    <t xml:space="preserve">2026-027</t>
  </si>
  <si>
    <t xml:space="preserve">03.03.2026</t>
  </si>
  <si>
    <t xml:space="preserve">2026-028</t>
  </si>
  <si>
    <t xml:space="preserve">Manko 0,80 € dokumentiert</t>
  </si>
  <si>
    <t xml:space="preserve">04.03.2026</t>
  </si>
  <si>
    <t xml:space="preserve">2026-029</t>
  </si>
  <si>
    <t xml:space="preserve">05.03.2026</t>
  </si>
  <si>
    <t xml:space="preserve">2026-030</t>
  </si>
  <si>
    <t xml:space="preserve">Überschuss 1,00 €</t>
  </si>
  <si>
    <t xml:space="preserve">06.03.2026</t>
  </si>
  <si>
    <t xml:space="preserve">2026-031</t>
  </si>
  <si>
    <t xml:space="preserve">07.03.2026</t>
  </si>
  <si>
    <t xml:space="preserve">2026-032</t>
  </si>
  <si>
    <t xml:space="preserve">Manko 0,50 € dokumentiert</t>
  </si>
  <si>
    <t xml:space="preserve">09.03.2026</t>
  </si>
  <si>
    <t xml:space="preserve">2026-033</t>
  </si>
  <si>
    <t xml:space="preserve">10.03.2026</t>
  </si>
  <si>
    <t xml:space="preserve">2026-034</t>
  </si>
  <si>
    <t xml:space="preserve">Überschuss 1,30 €</t>
  </si>
  <si>
    <t xml:space="preserve">11.03.2026</t>
  </si>
  <si>
    <t xml:space="preserve">2026-035</t>
  </si>
  <si>
    <t xml:space="preserve">12.03.2026</t>
  </si>
  <si>
    <t xml:space="preserve">2026-036</t>
  </si>
  <si>
    <t xml:space="preserve">Manko 1,10 € dokumentiert</t>
  </si>
  <si>
    <t xml:space="preserve">13.03.2026</t>
  </si>
  <si>
    <t xml:space="preserve">Manko 1,73 € – siehe Protokoll</t>
  </si>
  <si>
    <t xml:space="preserve">SUMMEN · MÄRZ 2026</t>
  </si>
  <si>
    <t xml:space="preserve">Σ Kassendifferenz</t>
  </si>
  <si>
    <t xml:space="preserve">Der Anfangsbestand übernimmt ab dem zweiten Tag automatisch den gezählten Endbestand (IST) des Vortages · Endbestand SOLL = Anfangsbestand + Tageslosung + Bareinlagen − Barausgaben − Entnahme · ausführliche Hinweise siehe Blatt „Anleitung“.</t>
  </si>
  <si>
    <t xml:space="preserve">ANLEITUNG &amp; HINWEISE</t>
  </si>
  <si>
    <t xml:space="preserve">Zur Verwendung dieser Vorlage</t>
  </si>
  <si>
    <t xml:space="preserve">1 · So verwenden Sie diese Vorlage</t>
  </si>
  <si>
    <t xml:space="preserve">1</t>
  </si>
  <si>
    <t xml:space="preserve">Bargeld zählen</t>
  </si>
  <si>
    <t xml:space="preserve">Nach Geschäftsschluss alle Scheine und Münzen nach Nennwert sortieren und die Anzahl je Stückelung im Blatt „Zählprotokoll“ eintragen.</t>
  </si>
  <si>
    <t xml:space="preserve">2</t>
  </si>
  <si>
    <t xml:space="preserve">Ist-Bestand prüfen</t>
  </si>
  <si>
    <t xml:space="preserve">Die Beträge und der gezählte Kassenbestand (IST) werden automatisch berechnet und oben rechts angezeigt.</t>
  </si>
  <si>
    <t xml:space="preserve">3</t>
  </si>
  <si>
    <t xml:space="preserve">Tageslosung ermitteln</t>
  </si>
  <si>
    <t xml:space="preserve">Anfangsbestand, Ein- und Auszahlungen eingeben – die Tageslosung (Bareinnahmen) errechnet sich retrograd von selbst.</t>
  </si>
  <si>
    <t xml:space="preserve">4</t>
  </si>
  <si>
    <t xml:space="preserve">Soll-Ist abgleichen</t>
  </si>
  <si>
    <t xml:space="preserve">Den Soll-Bestand laut Kassenbuch/System eintragen. Die Kassendifferenz wird berechnet und farblich markiert.</t>
  </si>
  <si>
    <t xml:space="preserve">5</t>
  </si>
  <si>
    <t xml:space="preserve">Unterschreiben &amp; ablegen</t>
  </si>
  <si>
    <t xml:space="preserve">Protokoll von zählender und prüfender Person unterschreiben, ausdrucken und geordnet aufbewahren. Danach die Zeile ins „Monatsjournal“ übertragen.</t>
  </si>
  <si>
    <t xml:space="preserve">2 · Felder &amp; Farben</t>
  </si>
  <si>
    <t xml:space="preserve">Eingabefeld</t>
  </si>
  <si>
    <t xml:space="preserve">Hier tragen Sie Werte ein (Anzahl, Stammdaten, Soll-Bestand, Ein-/Auszahlungen).</t>
  </si>
  <si>
    <t xml:space="preserve">Berechnetes Feld</t>
  </si>
  <si>
    <t xml:space="preserve">Wird automatisch per Formel ermittelt – bitte nicht überschreiben.</t>
  </si>
  <si>
    <t xml:space="preserve">Überschuss</t>
  </si>
  <si>
    <t xml:space="preserve">Positive Kassendifferenz (IST größer als SOLL).</t>
  </si>
  <si>
    <t xml:space="preserve">Manko</t>
  </si>
  <si>
    <t xml:space="preserve">Negative Kassendifferenz (IST kleiner als SOLL).</t>
  </si>
  <si>
    <t xml:space="preserve">3 · Rechenlogik</t>
  </si>
  <si>
    <t xml:space="preserve">Betrag je Stückelung</t>
  </si>
  <si>
    <t xml:space="preserve">Nennwert × Anzahl</t>
  </si>
  <si>
    <t xml:space="preserve">Gezählter Kassenbestand (IST)</t>
  </si>
  <si>
    <t xml:space="preserve">Summe Banknoten + Summe Münzen</t>
  </si>
  <si>
    <t xml:space="preserve">Tageslosung</t>
  </si>
  <si>
    <t xml:space="preserve">IST − Anfangsbestand − Bareinlagen + Barausgaben + Barentnahmen</t>
  </si>
  <si>
    <t xml:space="preserve">Kassendifferenz</t>
  </si>
  <si>
    <t xml:space="preserve">IST − SOLL   ( + Überschuss / − Manko )</t>
  </si>
  <si>
    <t xml:space="preserve">Endbestand SOLL (Journal)</t>
  </si>
  <si>
    <t xml:space="preserve">Anfangsbestand + Tageslosung + Bareinlagen − Barausgaben − Entnahme</t>
  </si>
  <si>
    <t xml:space="preserve">4 · Gut zu wissen</t>
  </si>
  <si>
    <t xml:space="preserve">■</t>
  </si>
  <si>
    <t xml:space="preserve">Die Zählung zeitnah nach Geschäftsschluss durchführen und das Protokoll fortlaufend nummerieren (Format: Jahr-lfd. Nr.).</t>
  </si>
  <si>
    <t xml:space="preserve">Eine festgestellte Differenz niemals „glattziehen“ – sie wird dokumentiert und im Kassenbuch erfasst.</t>
  </si>
  <si>
    <t xml:space="preserve">Das Vier-Augen-Prinzip (zählende und prüfende Person) erhöht die Nachvollziehbarkeit.</t>
  </si>
  <si>
    <t xml:space="preserve">Die Vorlage ersetzt keine Steuer- oder Rechtsberatung; sie unterstützt eine saubere, nachvollziehbare Dokumentation.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</si>
</sst>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#,##0"/>
    <numFmt numFmtId="167" formatCode="#,##0.00&quot; €&quot;;\-#,##0.00&quot; €&quot;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sz val="9"/>
      <color rgb="FFAEB8CA"/>
      <name val="Calibri"/>
      <family val="0"/>
      <charset val="1"/>
    </font>
    <font>
      <b val="true"/>
      <sz val="8"/>
      <color rgb="FF707B8A"/>
      <name val="Calibri"/>
      <family val="0"/>
      <charset val="1"/>
    </font>
    <font>
      <b val="true"/>
      <sz val="11"/>
      <color rgb="FF15233B"/>
      <name val="Calibri"/>
      <family val="0"/>
      <charset val="1"/>
    </font>
    <font>
      <b val="true"/>
      <sz val="10.5"/>
      <color rgb="FF15233B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b val="true"/>
      <sz val="8.5"/>
      <color rgb="FF707B8A"/>
      <name val="Calibri"/>
      <family val="0"/>
      <charset val="1"/>
    </font>
    <font>
      <b val="true"/>
      <sz val="20"/>
      <color rgb="FF15233B"/>
      <name val="Calibri"/>
      <family val="0"/>
      <charset val="1"/>
    </font>
    <font>
      <sz val="10"/>
      <color rgb="FF1C2430"/>
      <name val="Calibri"/>
      <family val="0"/>
      <charset val="1"/>
    </font>
    <font>
      <b val="true"/>
      <sz val="10"/>
      <color rgb="FF15233B"/>
      <name val="Calibri"/>
      <family val="0"/>
      <charset val="1"/>
    </font>
    <font>
      <sz val="9.5"/>
      <color rgb="FF1C2430"/>
      <name val="Calibri"/>
      <family val="0"/>
      <charset val="1"/>
    </font>
    <font>
      <b val="true"/>
      <sz val="10"/>
      <color rgb="FF1C2430"/>
      <name val="Calibri"/>
      <family val="0"/>
      <charset val="1"/>
    </font>
    <font>
      <b val="true"/>
      <sz val="9"/>
      <color rgb="FF1C2430"/>
      <name val="Calibri"/>
      <family val="0"/>
      <charset val="1"/>
    </font>
    <font>
      <b val="true"/>
      <sz val="12.5"/>
      <color rgb="FF15233B"/>
      <name val="Calibri"/>
      <family val="0"/>
      <charset val="1"/>
    </font>
    <font>
      <b val="true"/>
      <sz val="18"/>
      <color rgb="FF1C2430"/>
      <name val="Calibri"/>
      <family val="0"/>
      <charset val="1"/>
    </font>
    <font>
      <sz val="8"/>
      <color rgb="FF707B8A"/>
      <name val="Calibri"/>
      <family val="0"/>
      <charset val="1"/>
    </font>
    <font>
      <sz val="9"/>
      <color rgb="FF1C2430"/>
      <name val="Calibri"/>
      <family val="0"/>
      <charset val="1"/>
    </font>
    <font>
      <sz val="9.5"/>
      <color rgb="FF707B8A"/>
      <name val="Calibri"/>
      <family val="0"/>
      <charset val="1"/>
    </font>
    <font>
      <b val="true"/>
      <sz val="9.5"/>
      <color rgb="FF15233B"/>
      <name val="Calibri"/>
      <family val="0"/>
      <charset val="1"/>
    </font>
    <font>
      <sz val="9.5"/>
      <color rgb="FF15233B"/>
      <name val="Calibri"/>
      <family val="0"/>
      <charset val="1"/>
    </font>
    <font>
      <b val="true"/>
      <sz val="9.5"/>
      <color rgb="FF1C2430"/>
      <name val="Calibri"/>
      <family val="0"/>
      <charset val="1"/>
    </font>
    <font>
      <sz val="9"/>
      <color rgb="FF707B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8"/>
      <color rgb="FF8A2A33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8A2A33"/>
        <bgColor rgb="FF993300"/>
      </patternFill>
    </fill>
    <fill>
      <patternFill patternType="solid">
        <fgColor rgb="FF15233B"/>
        <bgColor rgb="FF1C2430"/>
      </patternFill>
    </fill>
    <fill>
      <patternFill patternType="solid">
        <fgColor rgb="FFFBFCFE"/>
        <bgColor rgb="FFFFFFFF"/>
      </patternFill>
    </fill>
    <fill>
      <patternFill patternType="solid">
        <fgColor rgb="FFF4F6F9"/>
        <bgColor rgb="FFEDF1F7"/>
      </patternFill>
    </fill>
    <fill>
      <patternFill patternType="solid">
        <fgColor rgb="FFEAF0F9"/>
        <bgColor rgb="FFEDF1F7"/>
      </patternFill>
    </fill>
    <fill>
      <patternFill patternType="solid">
        <fgColor rgb="FFEDF1F7"/>
        <bgColor rgb="FFEAF0F9"/>
      </patternFill>
    </fill>
    <fill>
      <patternFill patternType="solid">
        <fgColor rgb="FFFFFFFF"/>
        <bgColor rgb="FFFBFCFE"/>
      </patternFill>
    </fill>
    <fill>
      <patternFill patternType="solid">
        <fgColor rgb="FFE7F3EC"/>
        <bgColor rgb="FFEDF1F7"/>
      </patternFill>
    </fill>
    <fill>
      <patternFill patternType="solid">
        <fgColor rgb="FFFBE9E9"/>
        <bgColor rgb="FFEDF1F7"/>
      </patternFill>
    </fill>
  </fills>
  <borders count="2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4CBD6"/>
      </bottom>
      <diagonal/>
    </border>
    <border diagonalUp="false" diagonalDown="false">
      <left/>
      <right/>
      <top/>
      <bottom style="medium">
        <color rgb="FF8A2A33"/>
      </bottom>
      <diagonal/>
    </border>
    <border diagonalUp="false" diagonalDown="false">
      <left style="thin">
        <color rgb="FFC4CBD6"/>
      </left>
      <right style="thin">
        <color rgb="FFC4CBD6"/>
      </right>
      <top style="thick">
        <color rgb="FF15233B"/>
      </top>
      <bottom/>
      <diagonal/>
    </border>
    <border diagonalUp="false" diagonalDown="false">
      <left style="thin">
        <color rgb="FFC4CBD6"/>
      </left>
      <right style="thin">
        <color rgb="FFC4CBD6"/>
      </right>
      <top/>
      <bottom style="thin">
        <color rgb="FFC4CBD6"/>
      </bottom>
      <diagonal/>
    </border>
    <border diagonalUp="false" diagonalDown="false">
      <left/>
      <right/>
      <top/>
      <bottom style="thin">
        <color rgb="FFE2E6EC"/>
      </bottom>
      <diagonal/>
    </border>
    <border diagonalUp="false" diagonalDown="false">
      <left/>
      <right/>
      <top style="thin">
        <color rgb="FFC4CBD6"/>
      </top>
      <bottom/>
      <diagonal/>
    </border>
    <border diagonalUp="false" diagonalDown="false">
      <left/>
      <right/>
      <top style="medium">
        <color rgb="FF15233B"/>
      </top>
      <bottom style="medium">
        <color rgb="FF15233B"/>
      </bottom>
      <diagonal/>
    </border>
    <border diagonalUp="false" diagonalDown="false">
      <left style="thin">
        <color rgb="FFC4CBD6"/>
      </left>
      <right style="thin">
        <color rgb="FFC4CBD6"/>
      </right>
      <top style="thick">
        <color rgb="FF8A2A33"/>
      </top>
      <bottom/>
      <diagonal/>
    </border>
    <border diagonalUp="false" diagonalDown="false">
      <left/>
      <right/>
      <top/>
      <bottom style="thin">
        <color rgb="FF1C2430"/>
      </bottom>
      <diagonal/>
    </border>
    <border diagonalUp="false" diagonalDown="false">
      <left style="thin">
        <color rgb="FFC4CBD6"/>
      </left>
      <right/>
      <top style="thin">
        <color rgb="FFC4CBD6"/>
      </top>
      <bottom/>
      <diagonal/>
    </border>
    <border diagonalUp="false" diagonalDown="false">
      <left/>
      <right style="thin">
        <color rgb="FFC4CBD6"/>
      </right>
      <top style="thin">
        <color rgb="FFC4CBD6"/>
      </top>
      <bottom/>
      <diagonal/>
    </border>
    <border diagonalUp="false" diagonalDown="false">
      <left style="thin">
        <color rgb="FFC4CBD6"/>
      </left>
      <right/>
      <top/>
      <bottom style="thin">
        <color rgb="FFE2E6EC"/>
      </bottom>
      <diagonal/>
    </border>
    <border diagonalUp="false" diagonalDown="false">
      <left/>
      <right style="thin">
        <color rgb="FFC4CBD6"/>
      </right>
      <top/>
      <bottom style="thin">
        <color rgb="FFE2E6EC"/>
      </bottom>
      <diagonal/>
    </border>
    <border diagonalUp="false" diagonalDown="false">
      <left style="thin">
        <color rgb="FFC4CBD6"/>
      </left>
      <right/>
      <top/>
      <bottom style="thin">
        <color rgb="FFC4CBD6"/>
      </bottom>
      <diagonal/>
    </border>
    <border diagonalUp="false" diagonalDown="false">
      <left/>
      <right/>
      <top/>
      <bottom style="thin">
        <color rgb="FFC4CBD6"/>
      </bottom>
      <diagonal/>
    </border>
    <border diagonalUp="false" diagonalDown="false">
      <left/>
      <right style="thin">
        <color rgb="FFC4CBD6"/>
      </right>
      <top/>
      <bottom style="thin">
        <color rgb="FFC4CBD6"/>
      </bottom>
      <diagonal/>
    </border>
    <border diagonalUp="false" diagonalDown="false">
      <left style="thin">
        <color rgb="FF15233B"/>
      </left>
      <right/>
      <top style="thin">
        <color rgb="FF15233B"/>
      </top>
      <bottom style="thin">
        <color rgb="FF15233B"/>
      </bottom>
      <diagonal/>
    </border>
    <border diagonalUp="false" diagonalDown="false">
      <left/>
      <right/>
      <top style="thin">
        <color rgb="FF15233B"/>
      </top>
      <bottom style="thin">
        <color rgb="FF15233B"/>
      </bottom>
      <diagonal/>
    </border>
    <border diagonalUp="false" diagonalDown="false">
      <left/>
      <right style="thin">
        <color rgb="FF15233B"/>
      </right>
      <top style="thin">
        <color rgb="FF15233B"/>
      </top>
      <bottom style="thin">
        <color rgb="FF15233B"/>
      </bottom>
      <diagonal/>
    </border>
    <border diagonalUp="false" diagonalDown="false">
      <left style="medium">
        <color rgb="FF15233B"/>
      </left>
      <right/>
      <top style="medium">
        <color rgb="FF15233B"/>
      </top>
      <bottom style="medium">
        <color rgb="FF15233B"/>
      </bottom>
      <diagonal/>
    </border>
    <border diagonalUp="false" diagonalDown="false">
      <left/>
      <right/>
      <top style="medium">
        <color rgb="FF15233B"/>
      </top>
      <bottom/>
      <diagonal/>
    </border>
    <border diagonalUp="false" diagonalDown="false">
      <left/>
      <right style="medium">
        <color rgb="FF15233B"/>
      </right>
      <top style="medium">
        <color rgb="FF15233B"/>
      </top>
      <bottom/>
      <diagonal/>
    </border>
    <border diagonalUp="false" diagonalDown="false">
      <left/>
      <right/>
      <top/>
      <bottom style="medium">
        <color rgb="FF15233B"/>
      </bottom>
      <diagonal/>
    </border>
    <border diagonalUp="false" diagonalDown="false">
      <left/>
      <right style="medium">
        <color rgb="FF15233B"/>
      </right>
      <top/>
      <bottom style="medium">
        <color rgb="FF15233B"/>
      </bottom>
      <diagonal/>
    </border>
    <border diagonalUp="false" diagonalDown="false">
      <left style="thin">
        <color rgb="FFC4CBD6"/>
      </left>
      <right style="thin">
        <color rgb="FFC4CBD6"/>
      </right>
      <top style="thin">
        <color rgb="FFC4CBD6"/>
      </top>
      <bottom style="thin">
        <color rgb="FFE2E6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3" fillId="4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4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5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5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7" fillId="6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9" fillId="7" borderId="7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4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0" fillId="4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4" fillId="6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5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6" fillId="6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26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7" fillId="0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5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7" fillId="5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6" fillId="0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4" fillId="6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6" fillId="6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5" fillId="0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26" fillId="6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26" fillId="0" borderId="1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7" fillId="0" borderId="1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3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8" fillId="3" borderId="1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3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8" fillId="3" borderId="18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3" borderId="1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4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2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2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6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B23A3A"/>
        <sz val="18"/>
      </font>
      <fill>
        <patternFill>
          <bgColor rgb="FFFBE9E9"/>
        </patternFill>
      </fill>
    </dxf>
    <dxf>
      <font>
        <name val="Calibri"/>
        <charset val="1"/>
        <family val="0"/>
        <b val="1"/>
        <color rgb="FF1E7A4B"/>
        <sz val="18"/>
      </font>
      <fill>
        <patternFill>
          <bgColor rgb="FFE7F3EC"/>
        </patternFill>
      </fill>
    </dxf>
    <dxf>
      <font>
        <name val="Calibri"/>
        <charset val="1"/>
        <family val="0"/>
        <b val="1"/>
        <color rgb="FFB23A3A"/>
        <sz val="9"/>
      </font>
      <fill>
        <patternFill>
          <bgColor rgb="FFFBE9E9"/>
        </patternFill>
      </fill>
    </dxf>
    <dxf>
      <font>
        <name val="Calibri"/>
        <charset val="1"/>
        <family val="0"/>
        <b val="1"/>
        <color rgb="FF1E7A4B"/>
        <sz val="9"/>
      </font>
      <fill>
        <patternFill>
          <bgColor rgb="FFE7F3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4B"/>
      <rgbColor rgb="FFC4CBD6"/>
      <rgbColor rgb="FF707B8A"/>
      <rgbColor rgb="FF9999FF"/>
      <rgbColor rgb="FF8A2A33"/>
      <rgbColor rgb="FFFBFCFE"/>
      <rgbColor rgb="FFE7F3EC"/>
      <rgbColor rgb="FF660066"/>
      <rgbColor rgb="FFFF8080"/>
      <rgbColor rgb="FF0066CC"/>
      <rgbColor rgb="FFE2E6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0F9"/>
      <rgbColor rgb="FFEDF1F7"/>
      <rgbColor rgb="FFFBE9E9"/>
      <rgbColor rgb="FFAEB8CA"/>
      <rgbColor rgb="FFFF99CC"/>
      <rgbColor rgb="FFCC99FF"/>
      <rgbColor rgb="FFF4F6F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5233B"/>
      <rgbColor rgb="FF339966"/>
      <rgbColor rgb="FF003300"/>
      <rgbColor rgb="FF333300"/>
      <rgbColor rgb="FF993300"/>
      <rgbColor rgb="FFB23A3A"/>
      <rgbColor rgb="FF333399"/>
      <rgbColor rgb="FF1C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2"/>
  </cols>
  <sheetData>
    <row r="2" customFormat="false" ht="19.5" hidden="false" customHeight="true" outlineLevel="0" collapsed="false">
      <c r="B2" s="1" t="s">
        <v>0</v>
      </c>
      <c r="C2" s="2" t="s">
        <v>1</v>
      </c>
      <c r="D2" s="2"/>
      <c r="E2" s="2"/>
      <c r="F2" s="3" t="s">
        <v>2</v>
      </c>
      <c r="G2" s="3"/>
      <c r="H2" s="3"/>
    </row>
    <row r="3" customFormat="false" ht="18" hidden="false" customHeight="true" outlineLevel="0" collapsed="false">
      <c r="B3" s="1"/>
      <c r="C3" s="1"/>
      <c r="D3" s="2"/>
      <c r="E3" s="2"/>
      <c r="F3" s="3"/>
      <c r="G3" s="3"/>
      <c r="H3" s="3"/>
    </row>
    <row r="4" customFormat="false" ht="15.75" hidden="false" customHeight="true" outlineLevel="0" collapsed="false">
      <c r="B4" s="1"/>
      <c r="C4" s="4" t="s">
        <v>3</v>
      </c>
      <c r="D4" s="4"/>
      <c r="E4" s="4"/>
      <c r="F4" s="5" t="s">
        <v>4</v>
      </c>
      <c r="G4" s="5"/>
      <c r="H4" s="5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  <c r="H5" s="6"/>
    </row>
    <row r="6" customFormat="false" ht="7.5" hidden="false" customHeight="true" outlineLevel="0" collapsed="false"/>
    <row r="7" customFormat="false" ht="12.75" hidden="false" customHeight="true" outlineLevel="0" collapsed="false">
      <c r="B7" s="7" t="s">
        <v>5</v>
      </c>
      <c r="C7" s="7"/>
      <c r="D7" s="7" t="s">
        <v>6</v>
      </c>
      <c r="E7" s="7"/>
      <c r="F7" s="7" t="s">
        <v>7</v>
      </c>
      <c r="G7" s="7"/>
      <c r="H7" s="8" t="s">
        <v>8</v>
      </c>
    </row>
    <row r="8" customFormat="false" ht="18.75" hidden="false" customHeight="true" outlineLevel="0" collapsed="false">
      <c r="B8" s="9" t="s">
        <v>9</v>
      </c>
      <c r="C8" s="9"/>
      <c r="D8" s="9" t="s">
        <v>10</v>
      </c>
      <c r="E8" s="9"/>
      <c r="F8" s="9" t="s">
        <v>11</v>
      </c>
      <c r="G8" s="9"/>
      <c r="H8" s="9" t="s">
        <v>12</v>
      </c>
    </row>
    <row r="9" customFormat="false" ht="9.75" hidden="false" customHeight="true" outlineLevel="0" collapsed="false"/>
    <row r="11" customFormat="false" ht="19.5" hidden="false" customHeight="true" outlineLevel="0" collapsed="false">
      <c r="B11" s="10" t="s">
        <v>13</v>
      </c>
      <c r="C11" s="10"/>
      <c r="D11" s="10"/>
      <c r="F11" s="10" t="s">
        <v>14</v>
      </c>
      <c r="G11" s="10"/>
      <c r="H11" s="10"/>
    </row>
    <row r="12" customFormat="false" ht="16.5" hidden="false" customHeight="true" outlineLevel="0" collapsed="false">
      <c r="B12" s="11" t="s">
        <v>15</v>
      </c>
      <c r="C12" s="12" t="s">
        <v>16</v>
      </c>
      <c r="D12" s="11" t="s">
        <v>17</v>
      </c>
      <c r="F12" s="13" t="s">
        <v>18</v>
      </c>
      <c r="G12" s="13"/>
      <c r="H12" s="13"/>
    </row>
    <row r="13" customFormat="false" ht="15.75" hidden="false" customHeight="true" outlineLevel="0" collapsed="false">
      <c r="B13" s="14" t="s">
        <v>19</v>
      </c>
      <c r="C13" s="14"/>
      <c r="D13" s="14"/>
      <c r="F13" s="15" t="n">
        <f aca="false">D21+D31</f>
        <v>2982.27</v>
      </c>
      <c r="G13" s="15"/>
      <c r="H13" s="15"/>
    </row>
    <row r="14" customFormat="false" ht="18" hidden="false" customHeight="true" outlineLevel="0" collapsed="false">
      <c r="B14" s="16" t="n">
        <v>500</v>
      </c>
      <c r="C14" s="17" t="n">
        <v>1</v>
      </c>
      <c r="D14" s="16" t="n">
        <f aca="false">B14*C14</f>
        <v>500</v>
      </c>
      <c r="F14" s="15"/>
      <c r="G14" s="15"/>
      <c r="H14" s="15"/>
    </row>
    <row r="15" customFormat="false" ht="6" hidden="false" customHeight="true" outlineLevel="0" collapsed="false">
      <c r="B15" s="16" t="n">
        <v>200</v>
      </c>
      <c r="C15" s="17" t="n">
        <v>2</v>
      </c>
      <c r="D15" s="16" t="n">
        <f aca="false">B15*C15</f>
        <v>400</v>
      </c>
    </row>
    <row r="16" customFormat="false" ht="19.5" hidden="false" customHeight="true" outlineLevel="0" collapsed="false">
      <c r="B16" s="16" t="n">
        <v>100</v>
      </c>
      <c r="C16" s="17" t="n">
        <v>6</v>
      </c>
      <c r="D16" s="16" t="n">
        <f aca="false">B16*C16</f>
        <v>600</v>
      </c>
      <c r="F16" s="10" t="s">
        <v>20</v>
      </c>
      <c r="G16" s="10"/>
      <c r="H16" s="10"/>
    </row>
    <row r="17" customFormat="false" ht="16.5" hidden="false" customHeight="true" outlineLevel="0" collapsed="false">
      <c r="B17" s="16" t="n">
        <v>50</v>
      </c>
      <c r="C17" s="17" t="n">
        <v>11</v>
      </c>
      <c r="D17" s="16" t="n">
        <f aca="false">B17*C17</f>
        <v>550</v>
      </c>
      <c r="F17" s="18" t="s">
        <v>21</v>
      </c>
      <c r="G17" s="18"/>
      <c r="H17" s="19" t="n">
        <f aca="false">F13</f>
        <v>2982.27</v>
      </c>
    </row>
    <row r="18" customFormat="false" ht="16.5" hidden="false" customHeight="true" outlineLevel="0" collapsed="false">
      <c r="B18" s="16" t="n">
        <v>20</v>
      </c>
      <c r="C18" s="17" t="n">
        <v>19</v>
      </c>
      <c r="D18" s="16" t="n">
        <f aca="false">B18*C18</f>
        <v>380</v>
      </c>
      <c r="F18" s="18" t="s">
        <v>22</v>
      </c>
      <c r="G18" s="18"/>
      <c r="H18" s="20" t="n">
        <v>350</v>
      </c>
    </row>
    <row r="19" customFormat="false" ht="16.5" hidden="false" customHeight="true" outlineLevel="0" collapsed="false">
      <c r="B19" s="16" t="n">
        <v>10</v>
      </c>
      <c r="C19" s="17" t="n">
        <v>27</v>
      </c>
      <c r="D19" s="16" t="n">
        <f aca="false">B19*C19</f>
        <v>270</v>
      </c>
      <c r="F19" s="18" t="s">
        <v>23</v>
      </c>
      <c r="G19" s="18"/>
      <c r="H19" s="20" t="n">
        <v>0</v>
      </c>
    </row>
    <row r="20" customFormat="false" ht="16.5" hidden="false" customHeight="true" outlineLevel="0" collapsed="false">
      <c r="B20" s="16" t="n">
        <v>5</v>
      </c>
      <c r="C20" s="17" t="n">
        <v>24</v>
      </c>
      <c r="D20" s="16" t="n">
        <f aca="false">B20*C20</f>
        <v>120</v>
      </c>
      <c r="F20" s="18" t="s">
        <v>24</v>
      </c>
      <c r="G20" s="18"/>
      <c r="H20" s="20" t="n">
        <v>68.4</v>
      </c>
    </row>
    <row r="21" customFormat="false" ht="16.5" hidden="false" customHeight="true" outlineLevel="0" collapsed="false">
      <c r="B21" s="21" t="s">
        <v>25</v>
      </c>
      <c r="C21" s="21"/>
      <c r="D21" s="22" t="n">
        <f aca="false">SUM(D14:D20)</f>
        <v>2820</v>
      </c>
      <c r="F21" s="18" t="s">
        <v>26</v>
      </c>
      <c r="G21" s="18"/>
      <c r="H21" s="20" t="n">
        <v>200</v>
      </c>
    </row>
    <row r="22" customFormat="false" ht="21.75" hidden="false" customHeight="true" outlineLevel="0" collapsed="false">
      <c r="B22" s="14" t="s">
        <v>27</v>
      </c>
      <c r="C22" s="14"/>
      <c r="D22" s="14"/>
      <c r="F22" s="23" t="s">
        <v>28</v>
      </c>
      <c r="G22" s="23"/>
      <c r="H22" s="24" t="n">
        <f aca="false">H17-H18-H19+H20+H21</f>
        <v>2900.67</v>
      </c>
    </row>
    <row r="23" customFormat="false" ht="7.5" hidden="false" customHeight="true" outlineLevel="0" collapsed="false">
      <c r="B23" s="16" t="n">
        <v>2</v>
      </c>
      <c r="C23" s="17" t="n">
        <v>31</v>
      </c>
      <c r="D23" s="16" t="n">
        <f aca="false">B23*C23</f>
        <v>62</v>
      </c>
    </row>
    <row r="24" customFormat="false" ht="19.5" hidden="false" customHeight="true" outlineLevel="0" collapsed="false">
      <c r="B24" s="16" t="n">
        <v>1</v>
      </c>
      <c r="C24" s="17" t="n">
        <v>44</v>
      </c>
      <c r="D24" s="16" t="n">
        <f aca="false">B24*C24</f>
        <v>44</v>
      </c>
      <c r="F24" s="10" t="s">
        <v>29</v>
      </c>
      <c r="G24" s="10"/>
      <c r="H24" s="10"/>
    </row>
    <row r="25" customFormat="false" ht="16.5" hidden="false" customHeight="true" outlineLevel="0" collapsed="false">
      <c r="B25" s="16" t="n">
        <v>0.5</v>
      </c>
      <c r="C25" s="17" t="n">
        <v>58</v>
      </c>
      <c r="D25" s="16" t="n">
        <f aca="false">B25*C25</f>
        <v>29</v>
      </c>
      <c r="F25" s="18" t="s">
        <v>30</v>
      </c>
      <c r="G25" s="18"/>
      <c r="H25" s="20" t="n">
        <v>2984</v>
      </c>
    </row>
    <row r="26" customFormat="false" ht="16.5" hidden="false" customHeight="true" outlineLevel="0" collapsed="false">
      <c r="B26" s="16" t="n">
        <v>0.2</v>
      </c>
      <c r="C26" s="17" t="n">
        <v>72</v>
      </c>
      <c r="D26" s="16" t="n">
        <f aca="false">B26*C26</f>
        <v>14.4</v>
      </c>
      <c r="F26" s="18" t="s">
        <v>31</v>
      </c>
      <c r="G26" s="18"/>
      <c r="H26" s="19" t="n">
        <f aca="false">F13</f>
        <v>2982.27</v>
      </c>
    </row>
    <row r="27" customFormat="false" ht="15" hidden="false" customHeight="true" outlineLevel="0" collapsed="false">
      <c r="B27" s="16" t="n">
        <v>0.1</v>
      </c>
      <c r="C27" s="17" t="n">
        <v>85</v>
      </c>
      <c r="D27" s="16" t="n">
        <f aca="false">B27*C27</f>
        <v>8.5</v>
      </c>
      <c r="F27" s="25" t="s">
        <v>32</v>
      </c>
      <c r="G27" s="25"/>
      <c r="H27" s="25"/>
    </row>
    <row r="28" customFormat="false" ht="15" hidden="false" customHeight="true" outlineLevel="0" collapsed="false">
      <c r="B28" s="16" t="n">
        <v>0.05</v>
      </c>
      <c r="C28" s="17" t="n">
        <v>61</v>
      </c>
      <c r="D28" s="16" t="n">
        <f aca="false">B28*C28</f>
        <v>3.05</v>
      </c>
      <c r="F28" s="26" t="n">
        <f aca="false">H26-H25</f>
        <v>-1.73000000000002</v>
      </c>
      <c r="G28" s="26"/>
      <c r="H28" s="26"/>
    </row>
    <row r="29" customFormat="false" ht="15.75" hidden="false" customHeight="true" outlineLevel="0" collapsed="false">
      <c r="B29" s="16" t="n">
        <v>0.02</v>
      </c>
      <c r="C29" s="17" t="n">
        <v>47</v>
      </c>
      <c r="D29" s="16" t="n">
        <f aca="false">B29*C29</f>
        <v>0.94</v>
      </c>
      <c r="F29" s="26"/>
      <c r="G29" s="26"/>
      <c r="H29" s="26"/>
    </row>
    <row r="30" customFormat="false" ht="12.75" hidden="false" customHeight="true" outlineLevel="0" collapsed="false">
      <c r="B30" s="16" t="n">
        <v>0.01</v>
      </c>
      <c r="C30" s="17" t="n">
        <v>38</v>
      </c>
      <c r="D30" s="16" t="n">
        <f aca="false">B30*C30</f>
        <v>0.38</v>
      </c>
      <c r="F30" s="27" t="s">
        <v>33</v>
      </c>
      <c r="G30" s="27"/>
      <c r="H30" s="27"/>
    </row>
    <row r="31" customFormat="false" ht="16.5" hidden="false" customHeight="true" outlineLevel="0" collapsed="false">
      <c r="B31" s="21" t="s">
        <v>34</v>
      </c>
      <c r="C31" s="21"/>
      <c r="D31" s="22" t="n">
        <f aca="false">SUM(D23:D30)</f>
        <v>162.27</v>
      </c>
    </row>
    <row r="32" customFormat="false" ht="9.75" hidden="false" customHeight="true" outlineLevel="0" collapsed="false"/>
    <row r="33" customFormat="false" ht="15" hidden="false" customHeight="false" outlineLevel="0" collapsed="false">
      <c r="B33" s="28" t="s">
        <v>8</v>
      </c>
      <c r="C33" s="28"/>
      <c r="D33" s="28"/>
      <c r="F33" s="28" t="s">
        <v>35</v>
      </c>
      <c r="G33" s="28"/>
      <c r="H33" s="28"/>
    </row>
    <row r="34" customFormat="false" ht="30" hidden="false" customHeight="true" outlineLevel="0" collapsed="false">
      <c r="B34" s="29"/>
      <c r="C34" s="29"/>
      <c r="D34" s="29"/>
      <c r="F34" s="29"/>
      <c r="G34" s="29"/>
      <c r="H34" s="29"/>
    </row>
    <row r="35" customFormat="false" ht="13.5" hidden="false" customHeight="true" outlineLevel="0" collapsed="false">
      <c r="B35" s="30" t="s">
        <v>36</v>
      </c>
      <c r="C35" s="30"/>
      <c r="D35" s="30"/>
      <c r="F35" s="30" t="s">
        <v>37</v>
      </c>
      <c r="G35" s="30"/>
      <c r="H35" s="30"/>
    </row>
    <row r="37" customFormat="false" ht="13.5" hidden="false" customHeight="true" outlineLevel="0" collapsed="false">
      <c r="B37" s="28" t="s">
        <v>38</v>
      </c>
      <c r="C37" s="28"/>
      <c r="D37" s="28"/>
      <c r="E37" s="28"/>
      <c r="F37" s="28"/>
      <c r="G37" s="28"/>
      <c r="H37" s="28"/>
    </row>
  </sheetData>
  <mergeCells count="37">
    <mergeCell ref="B2:B4"/>
    <mergeCell ref="C2:E3"/>
    <mergeCell ref="F2:H3"/>
    <mergeCell ref="C4:E4"/>
    <mergeCell ref="F4:H4"/>
    <mergeCell ref="B7:C7"/>
    <mergeCell ref="D7:E7"/>
    <mergeCell ref="F7:G7"/>
    <mergeCell ref="B8:C8"/>
    <mergeCell ref="D8:E8"/>
    <mergeCell ref="F8:G8"/>
    <mergeCell ref="B11:D11"/>
    <mergeCell ref="F11:H11"/>
    <mergeCell ref="F12:H12"/>
    <mergeCell ref="B13:D13"/>
    <mergeCell ref="F13:H14"/>
    <mergeCell ref="F16:H16"/>
    <mergeCell ref="F17:G17"/>
    <mergeCell ref="F18:G18"/>
    <mergeCell ref="F19:G19"/>
    <mergeCell ref="F20:G20"/>
    <mergeCell ref="B21:C21"/>
    <mergeCell ref="F21:G21"/>
    <mergeCell ref="B22:D22"/>
    <mergeCell ref="F22:G22"/>
    <mergeCell ref="F24:H24"/>
    <mergeCell ref="F25:G25"/>
    <mergeCell ref="F26:G26"/>
    <mergeCell ref="F27:H27"/>
    <mergeCell ref="F28:H29"/>
    <mergeCell ref="F30:H30"/>
    <mergeCell ref="B31:C31"/>
    <mergeCell ref="B33:D33"/>
    <mergeCell ref="F33:H33"/>
    <mergeCell ref="B35:D35"/>
    <mergeCell ref="F35:H35"/>
    <mergeCell ref="B37:H37"/>
  </mergeCells>
  <conditionalFormatting sqref="F28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35" right="0.3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10" min="9" style="0" width="14"/>
    <col collapsed="false" customWidth="true" hidden="false" outlineLevel="0" max="11" min="11" style="0" width="13"/>
    <col collapsed="false" customWidth="true" hidden="false" outlineLevel="0" max="12" min="12" style="0" width="24"/>
    <col collapsed="false" customWidth="true" hidden="false" outlineLevel="0" max="13" min="13" style="0" width="2"/>
  </cols>
  <sheetData>
    <row r="2" customFormat="false" ht="19.5" hidden="false" customHeight="true" outlineLevel="0" collapsed="false">
      <c r="B2" s="1" t="s">
        <v>0</v>
      </c>
      <c r="C2" s="2" t="s">
        <v>1</v>
      </c>
      <c r="D2" s="2"/>
      <c r="E2" s="2"/>
      <c r="F2" s="2"/>
      <c r="G2" s="31"/>
      <c r="H2" s="3" t="s">
        <v>39</v>
      </c>
      <c r="I2" s="3"/>
      <c r="J2" s="3"/>
      <c r="K2" s="3"/>
      <c r="L2" s="3"/>
    </row>
    <row r="3" customFormat="false" ht="18" hidden="false" customHeight="true" outlineLevel="0" collapsed="false">
      <c r="B3" s="1"/>
      <c r="C3" s="1"/>
      <c r="D3" s="2"/>
      <c r="E3" s="2"/>
      <c r="F3" s="2"/>
      <c r="G3" s="31"/>
      <c r="H3" s="3"/>
      <c r="I3" s="3"/>
      <c r="J3" s="3"/>
      <c r="K3" s="3"/>
      <c r="L3" s="3"/>
    </row>
    <row r="4" customFormat="false" ht="15.75" hidden="false" customHeight="true" outlineLevel="0" collapsed="false">
      <c r="B4" s="1"/>
      <c r="C4" s="4" t="s">
        <v>3</v>
      </c>
      <c r="D4" s="4"/>
      <c r="E4" s="4"/>
      <c r="F4" s="4"/>
      <c r="G4" s="31"/>
      <c r="H4" s="5" t="s">
        <v>40</v>
      </c>
      <c r="I4" s="5"/>
      <c r="J4" s="5"/>
      <c r="K4" s="5"/>
      <c r="L4" s="5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customFormat="false" ht="7.5" hidden="false" customHeight="true" outlineLevel="0" collapsed="false"/>
    <row r="7" customFormat="false" ht="12.75" hidden="false" customHeight="true" outlineLevel="0" collapsed="false">
      <c r="B7" s="7" t="s">
        <v>41</v>
      </c>
      <c r="C7" s="7"/>
      <c r="D7" s="7" t="s">
        <v>42</v>
      </c>
      <c r="E7" s="7"/>
      <c r="F7" s="7"/>
      <c r="G7" s="7" t="s">
        <v>43</v>
      </c>
      <c r="H7" s="7"/>
      <c r="I7" s="7"/>
      <c r="J7" s="7" t="s">
        <v>44</v>
      </c>
      <c r="K7" s="7"/>
      <c r="L7" s="7"/>
    </row>
    <row r="8" customFormat="false" ht="18.75" hidden="false" customHeight="true" outlineLevel="0" collapsed="false">
      <c r="B8" s="9" t="s">
        <v>45</v>
      </c>
      <c r="C8" s="9"/>
      <c r="D8" s="9" t="s">
        <v>10</v>
      </c>
      <c r="E8" s="9"/>
      <c r="F8" s="9"/>
      <c r="G8" s="9" t="s">
        <v>46</v>
      </c>
      <c r="H8" s="9"/>
      <c r="I8" s="9"/>
      <c r="J8" s="9" t="s">
        <v>47</v>
      </c>
      <c r="K8" s="9"/>
      <c r="L8" s="9"/>
    </row>
    <row r="9" customFormat="false" ht="9.75" hidden="false" customHeight="true" outlineLevel="0" collapsed="false"/>
    <row r="10" customFormat="false" ht="30" hidden="false" customHeight="true" outlineLevel="0" collapsed="false">
      <c r="B10" s="32" t="s">
        <v>48</v>
      </c>
      <c r="C10" s="33" t="s">
        <v>49</v>
      </c>
      <c r="D10" s="33" t="s">
        <v>50</v>
      </c>
      <c r="E10" s="33" t="s">
        <v>51</v>
      </c>
      <c r="F10" s="33" t="s">
        <v>52</v>
      </c>
      <c r="G10" s="33" t="s">
        <v>53</v>
      </c>
      <c r="H10" s="33" t="s">
        <v>54</v>
      </c>
      <c r="I10" s="33" t="s">
        <v>55</v>
      </c>
      <c r="J10" s="33" t="s">
        <v>56</v>
      </c>
      <c r="K10" s="33" t="s">
        <v>57</v>
      </c>
      <c r="L10" s="34" t="s">
        <v>58</v>
      </c>
    </row>
    <row r="11" customFormat="false" ht="16.5" hidden="false" customHeight="true" outlineLevel="0" collapsed="false">
      <c r="B11" s="35" t="s">
        <v>59</v>
      </c>
      <c r="C11" s="36" t="s">
        <v>60</v>
      </c>
      <c r="D11" s="37" t="n">
        <v>350</v>
      </c>
      <c r="E11" s="38" t="n">
        <v>2140.3</v>
      </c>
      <c r="F11" s="37" t="n">
        <v>0</v>
      </c>
      <c r="G11" s="37" t="n">
        <v>42</v>
      </c>
      <c r="H11" s="37" t="n">
        <v>2098.3</v>
      </c>
      <c r="I11" s="39" t="n">
        <f aca="false">D11+E11+F11-G11-H11</f>
        <v>350</v>
      </c>
      <c r="J11" s="40" t="n">
        <v>350</v>
      </c>
      <c r="K11" s="41" t="n">
        <f aca="false">J11-I11</f>
        <v>0</v>
      </c>
      <c r="L11" s="42"/>
    </row>
    <row r="12" customFormat="false" ht="16.5" hidden="false" customHeight="true" outlineLevel="0" collapsed="false">
      <c r="B12" s="43" t="s">
        <v>61</v>
      </c>
      <c r="C12" s="44" t="s">
        <v>62</v>
      </c>
      <c r="D12" s="45" t="n">
        <f aca="false">J11</f>
        <v>350</v>
      </c>
      <c r="E12" s="38" t="n">
        <v>1980.6</v>
      </c>
      <c r="F12" s="37" t="n">
        <v>0</v>
      </c>
      <c r="G12" s="37" t="n">
        <v>0</v>
      </c>
      <c r="H12" s="37" t="n">
        <v>1980.6</v>
      </c>
      <c r="I12" s="46" t="n">
        <f aca="false">D12+E12+F12-G12-H12</f>
        <v>350</v>
      </c>
      <c r="J12" s="40" t="n">
        <v>349.2</v>
      </c>
      <c r="K12" s="41" t="n">
        <f aca="false">J12-I12</f>
        <v>-0.800000000000011</v>
      </c>
      <c r="L12" s="47" t="s">
        <v>63</v>
      </c>
    </row>
    <row r="13" customFormat="false" ht="16.5" hidden="false" customHeight="true" outlineLevel="0" collapsed="false">
      <c r="B13" s="35" t="s">
        <v>64</v>
      </c>
      <c r="C13" s="36" t="s">
        <v>65</v>
      </c>
      <c r="D13" s="48" t="n">
        <f aca="false">J12</f>
        <v>349.2</v>
      </c>
      <c r="E13" s="38" t="n">
        <v>2305.1</v>
      </c>
      <c r="F13" s="37" t="n">
        <v>0</v>
      </c>
      <c r="G13" s="37" t="n">
        <v>57.3</v>
      </c>
      <c r="H13" s="37" t="n">
        <v>2247.9</v>
      </c>
      <c r="I13" s="39" t="n">
        <f aca="false">D13+E13+F13-G13-H13</f>
        <v>349.099999999999</v>
      </c>
      <c r="J13" s="40" t="n">
        <v>349.2</v>
      </c>
      <c r="K13" s="41" t="n">
        <f aca="false">J13-I13</f>
        <v>0.100000000000534</v>
      </c>
      <c r="L13" s="42"/>
    </row>
    <row r="14" customFormat="false" ht="16.5" hidden="false" customHeight="true" outlineLevel="0" collapsed="false">
      <c r="B14" s="43" t="s">
        <v>66</v>
      </c>
      <c r="C14" s="44" t="s">
        <v>67</v>
      </c>
      <c r="D14" s="45" t="n">
        <f aca="false">J13</f>
        <v>349.2</v>
      </c>
      <c r="E14" s="38" t="n">
        <v>1760.4</v>
      </c>
      <c r="F14" s="37" t="n">
        <v>0</v>
      </c>
      <c r="G14" s="37" t="n">
        <v>0</v>
      </c>
      <c r="H14" s="37" t="n">
        <v>1760.4</v>
      </c>
      <c r="I14" s="46" t="n">
        <f aca="false">D14+E14+F14-G14-H14</f>
        <v>349.2</v>
      </c>
      <c r="J14" s="40" t="n">
        <v>350.2</v>
      </c>
      <c r="K14" s="41" t="n">
        <f aca="false">J14-I14</f>
        <v>1.00000000000017</v>
      </c>
      <c r="L14" s="47" t="s">
        <v>68</v>
      </c>
    </row>
    <row r="15" customFormat="false" ht="16.5" hidden="false" customHeight="true" outlineLevel="0" collapsed="false">
      <c r="B15" s="35" t="s">
        <v>69</v>
      </c>
      <c r="C15" s="36" t="s">
        <v>70</v>
      </c>
      <c r="D15" s="48" t="n">
        <f aca="false">J14</f>
        <v>350.2</v>
      </c>
      <c r="E15" s="38" t="n">
        <v>2680.9</v>
      </c>
      <c r="F15" s="37" t="n">
        <v>0</v>
      </c>
      <c r="G15" s="37" t="n">
        <v>88.6</v>
      </c>
      <c r="H15" s="37" t="n">
        <v>2592.3</v>
      </c>
      <c r="I15" s="39" t="n">
        <f aca="false">D15+E15+F15-G15-H15</f>
        <v>350.2</v>
      </c>
      <c r="J15" s="40" t="n">
        <v>350.2</v>
      </c>
      <c r="K15" s="41" t="n">
        <f aca="false">J15-I15</f>
        <v>0</v>
      </c>
      <c r="L15" s="42"/>
    </row>
    <row r="16" customFormat="false" ht="16.5" hidden="false" customHeight="true" outlineLevel="0" collapsed="false">
      <c r="B16" s="43" t="s">
        <v>71</v>
      </c>
      <c r="C16" s="44" t="s">
        <v>72</v>
      </c>
      <c r="D16" s="45" t="n">
        <f aca="false">J15</f>
        <v>350.2</v>
      </c>
      <c r="E16" s="38" t="n">
        <v>3120.5</v>
      </c>
      <c r="F16" s="37" t="n">
        <v>0</v>
      </c>
      <c r="G16" s="37" t="n">
        <v>0</v>
      </c>
      <c r="H16" s="37" t="n">
        <v>3120.5</v>
      </c>
      <c r="I16" s="46" t="n">
        <f aca="false">D16+E16+F16-G16-H16</f>
        <v>350.2</v>
      </c>
      <c r="J16" s="40" t="n">
        <v>349.7</v>
      </c>
      <c r="K16" s="41" t="n">
        <f aca="false">J16-I16</f>
        <v>-0.499999999999829</v>
      </c>
      <c r="L16" s="47" t="s">
        <v>73</v>
      </c>
    </row>
    <row r="17" customFormat="false" ht="16.5" hidden="false" customHeight="true" outlineLevel="0" collapsed="false">
      <c r="B17" s="35" t="s">
        <v>74</v>
      </c>
      <c r="C17" s="36" t="s">
        <v>75</v>
      </c>
      <c r="D17" s="48" t="n">
        <f aca="false">J16</f>
        <v>349.7</v>
      </c>
      <c r="E17" s="38" t="n">
        <v>1890.2</v>
      </c>
      <c r="F17" s="37" t="n">
        <v>0</v>
      </c>
      <c r="G17" s="37" t="n">
        <v>34.1</v>
      </c>
      <c r="H17" s="37" t="n">
        <v>1856.1</v>
      </c>
      <c r="I17" s="39" t="n">
        <f aca="false">D17+E17+F17-G17-H17</f>
        <v>349.7</v>
      </c>
      <c r="J17" s="40" t="n">
        <v>349.7</v>
      </c>
      <c r="K17" s="41" t="n">
        <f aca="false">J17-I17</f>
        <v>0</v>
      </c>
      <c r="L17" s="42"/>
    </row>
    <row r="18" customFormat="false" ht="16.5" hidden="false" customHeight="true" outlineLevel="0" collapsed="false">
      <c r="B18" s="43" t="s">
        <v>76</v>
      </c>
      <c r="C18" s="44" t="s">
        <v>77</v>
      </c>
      <c r="D18" s="45" t="n">
        <f aca="false">J17</f>
        <v>349.7</v>
      </c>
      <c r="E18" s="38" t="n">
        <v>2050.8</v>
      </c>
      <c r="F18" s="37" t="n">
        <v>0</v>
      </c>
      <c r="G18" s="37" t="n">
        <v>0</v>
      </c>
      <c r="H18" s="37" t="n">
        <v>2050.8</v>
      </c>
      <c r="I18" s="46" t="n">
        <f aca="false">D18+E18+F18-G18-H18</f>
        <v>349.7</v>
      </c>
      <c r="J18" s="40" t="n">
        <v>351</v>
      </c>
      <c r="K18" s="41" t="n">
        <f aca="false">J18-I18</f>
        <v>1.30000000000018</v>
      </c>
      <c r="L18" s="47" t="s">
        <v>78</v>
      </c>
    </row>
    <row r="19" customFormat="false" ht="16.5" hidden="false" customHeight="true" outlineLevel="0" collapsed="false">
      <c r="B19" s="35" t="s">
        <v>79</v>
      </c>
      <c r="C19" s="36" t="s">
        <v>80</v>
      </c>
      <c r="D19" s="48" t="n">
        <f aca="false">J18</f>
        <v>351</v>
      </c>
      <c r="E19" s="38" t="n">
        <v>2240.6</v>
      </c>
      <c r="F19" s="37" t="n">
        <v>0</v>
      </c>
      <c r="G19" s="37" t="n">
        <v>61.5</v>
      </c>
      <c r="H19" s="37" t="n">
        <v>2179.1</v>
      </c>
      <c r="I19" s="39" t="n">
        <f aca="false">D19+E19+F19-G19-H19</f>
        <v>351</v>
      </c>
      <c r="J19" s="40" t="n">
        <v>351</v>
      </c>
      <c r="K19" s="41" t="n">
        <f aca="false">J19-I19</f>
        <v>0</v>
      </c>
      <c r="L19" s="42"/>
    </row>
    <row r="20" customFormat="false" ht="16.5" hidden="false" customHeight="true" outlineLevel="0" collapsed="false">
      <c r="B20" s="43" t="s">
        <v>81</v>
      </c>
      <c r="C20" s="44" t="s">
        <v>82</v>
      </c>
      <c r="D20" s="45" t="n">
        <f aca="false">J19</f>
        <v>351</v>
      </c>
      <c r="E20" s="38" t="n">
        <v>1975.3</v>
      </c>
      <c r="F20" s="37" t="n">
        <v>0</v>
      </c>
      <c r="G20" s="37" t="n">
        <v>0</v>
      </c>
      <c r="H20" s="37" t="n">
        <v>1975.3</v>
      </c>
      <c r="I20" s="46" t="n">
        <f aca="false">D20+E20+F20-G20-H20</f>
        <v>351</v>
      </c>
      <c r="J20" s="40" t="n">
        <v>349.9</v>
      </c>
      <c r="K20" s="41" t="n">
        <f aca="false">J20-I20</f>
        <v>-1.10000000000025</v>
      </c>
      <c r="L20" s="47" t="s">
        <v>83</v>
      </c>
    </row>
    <row r="21" customFormat="false" ht="16.5" hidden="false" customHeight="true" outlineLevel="0" collapsed="false">
      <c r="B21" s="49" t="s">
        <v>84</v>
      </c>
      <c r="C21" s="50" t="s">
        <v>11</v>
      </c>
      <c r="D21" s="51" t="n">
        <f aca="false">J20</f>
        <v>349.9</v>
      </c>
      <c r="E21" s="52" t="n">
        <v>2900.67</v>
      </c>
      <c r="F21" s="53" t="n">
        <v>0</v>
      </c>
      <c r="G21" s="53" t="n">
        <v>68.4</v>
      </c>
      <c r="H21" s="53" t="n">
        <v>2830.44</v>
      </c>
      <c r="I21" s="54" t="n">
        <f aca="false">D21+E21+F21-G21-H21</f>
        <v>351.73</v>
      </c>
      <c r="J21" s="55" t="n">
        <v>350</v>
      </c>
      <c r="K21" s="56" t="n">
        <f aca="false">J21-I21</f>
        <v>-1.73000000000002</v>
      </c>
      <c r="L21" s="57" t="s">
        <v>85</v>
      </c>
    </row>
    <row r="22" customFormat="false" ht="21.75" hidden="false" customHeight="true" outlineLevel="0" collapsed="false">
      <c r="B22" s="58" t="s">
        <v>86</v>
      </c>
      <c r="C22" s="58"/>
      <c r="D22" s="58"/>
      <c r="E22" s="59" t="n">
        <f aca="false">SUM(E11:E21)</f>
        <v>25045.37</v>
      </c>
      <c r="F22" s="59" t="n">
        <f aca="false">SUM(F11:F21)</f>
        <v>0</v>
      </c>
      <c r="G22" s="59" t="n">
        <f aca="false">SUM(G11:G21)</f>
        <v>351.9</v>
      </c>
      <c r="H22" s="59" t="n">
        <f aca="false">SUM(H11:H21)</f>
        <v>24691.74</v>
      </c>
      <c r="I22" s="60"/>
      <c r="J22" s="60"/>
      <c r="K22" s="61" t="n">
        <f aca="false">SUM(K11:K21)</f>
        <v>-1.72999999999922</v>
      </c>
      <c r="L22" s="62" t="s">
        <v>87</v>
      </c>
    </row>
    <row r="24" customFormat="false" ht="25.5" hidden="false" customHeight="true" outlineLevel="0" collapsed="false">
      <c r="B24" s="63" t="s">
        <v>88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</row>
  </sheetData>
  <mergeCells count="15">
    <mergeCell ref="B2:B4"/>
    <mergeCell ref="C2:F3"/>
    <mergeCell ref="H2:L3"/>
    <mergeCell ref="C4:F4"/>
    <mergeCell ref="H4:L4"/>
    <mergeCell ref="B7:C7"/>
    <mergeCell ref="D7:F7"/>
    <mergeCell ref="G7:I7"/>
    <mergeCell ref="J7:L7"/>
    <mergeCell ref="B8:C8"/>
    <mergeCell ref="D8:F8"/>
    <mergeCell ref="G8:I8"/>
    <mergeCell ref="J8:L8"/>
    <mergeCell ref="B22:D22"/>
    <mergeCell ref="B24:L24"/>
  </mergeCells>
  <conditionalFormatting sqref="K11:K21">
    <cfRule type="cellIs" priority="2" operator="lessThan" aboveAverage="0" equalAverage="0" bottom="0" percent="0" rank="0" text="" dxfId="2">
      <formula>0</formula>
    </cfRule>
    <cfRule type="cellIs" priority="3" operator="greater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3" right="0.3" top="0.45" bottom="0.4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7" min="4" style="0" width="13"/>
    <col collapsed="false" customWidth="true" hidden="false" outlineLevel="0" max="8" min="8" style="0" width="9"/>
    <col collapsed="false" customWidth="true" hidden="false" outlineLevel="0" max="9" min="9" style="0" width="2"/>
  </cols>
  <sheetData>
    <row r="2" customFormat="false" ht="19.5" hidden="false" customHeight="true" outlineLevel="0" collapsed="false">
      <c r="B2" s="64" t="s">
        <v>0</v>
      </c>
      <c r="C2" s="65" t="s">
        <v>1</v>
      </c>
      <c r="D2" s="65"/>
      <c r="E2" s="65"/>
      <c r="F2" s="66" t="s">
        <v>89</v>
      </c>
      <c r="G2" s="66"/>
      <c r="H2" s="66"/>
    </row>
    <row r="3" customFormat="false" ht="18" hidden="false" customHeight="true" outlineLevel="0" collapsed="false">
      <c r="B3" s="64"/>
      <c r="C3" s="65"/>
      <c r="D3" s="65"/>
      <c r="E3" s="65"/>
      <c r="F3" s="66"/>
      <c r="G3" s="66"/>
      <c r="H3" s="66"/>
    </row>
    <row r="4" customFormat="false" ht="15.75" hidden="false" customHeight="true" outlineLevel="0" collapsed="false">
      <c r="B4" s="64"/>
      <c r="C4" s="67" t="s">
        <v>3</v>
      </c>
      <c r="D4" s="67"/>
      <c r="E4" s="67"/>
      <c r="F4" s="68" t="s">
        <v>90</v>
      </c>
      <c r="G4" s="68"/>
      <c r="H4" s="68"/>
    </row>
    <row r="5" customFormat="false" ht="3.75" hidden="false" customHeight="true" outlineLevel="0" collapsed="false">
      <c r="B5" s="6"/>
      <c r="C5" s="6"/>
      <c r="D5" s="6"/>
      <c r="E5" s="6"/>
      <c r="F5" s="6"/>
      <c r="G5" s="6"/>
      <c r="H5" s="6"/>
    </row>
    <row r="6" customFormat="false" ht="9.75" hidden="false" customHeight="true" outlineLevel="0" collapsed="false"/>
    <row r="7" customFormat="false" ht="21.75" hidden="false" customHeight="true" outlineLevel="0" collapsed="false">
      <c r="B7" s="69" t="s">
        <v>91</v>
      </c>
      <c r="C7" s="69"/>
      <c r="D7" s="69"/>
      <c r="E7" s="69"/>
      <c r="F7" s="69"/>
      <c r="G7" s="69"/>
      <c r="H7" s="69"/>
    </row>
    <row r="8" customFormat="false" ht="31.5" hidden="false" customHeight="true" outlineLevel="0" collapsed="false">
      <c r="B8" s="70" t="s">
        <v>92</v>
      </c>
      <c r="C8" s="71" t="s">
        <v>93</v>
      </c>
      <c r="D8" s="72" t="s">
        <v>94</v>
      </c>
      <c r="E8" s="72"/>
      <c r="F8" s="72"/>
      <c r="G8" s="72"/>
      <c r="H8" s="72"/>
    </row>
    <row r="9" customFormat="false" ht="31.5" hidden="false" customHeight="true" outlineLevel="0" collapsed="false">
      <c r="B9" s="70" t="s">
        <v>95</v>
      </c>
      <c r="C9" s="71" t="s">
        <v>96</v>
      </c>
      <c r="D9" s="72" t="s">
        <v>97</v>
      </c>
      <c r="E9" s="72"/>
      <c r="F9" s="72"/>
      <c r="G9" s="72"/>
      <c r="H9" s="72"/>
    </row>
    <row r="10" customFormat="false" ht="31.5" hidden="false" customHeight="true" outlineLevel="0" collapsed="false">
      <c r="B10" s="70" t="s">
        <v>98</v>
      </c>
      <c r="C10" s="71" t="s">
        <v>99</v>
      </c>
      <c r="D10" s="72" t="s">
        <v>100</v>
      </c>
      <c r="E10" s="72"/>
      <c r="F10" s="72"/>
      <c r="G10" s="72"/>
      <c r="H10" s="72"/>
    </row>
    <row r="11" customFormat="false" ht="31.5" hidden="false" customHeight="true" outlineLevel="0" collapsed="false">
      <c r="B11" s="70" t="s">
        <v>101</v>
      </c>
      <c r="C11" s="71" t="s">
        <v>102</v>
      </c>
      <c r="D11" s="72" t="s">
        <v>103</v>
      </c>
      <c r="E11" s="72"/>
      <c r="F11" s="72"/>
      <c r="G11" s="72"/>
      <c r="H11" s="72"/>
    </row>
    <row r="12" customFormat="false" ht="31.5" hidden="false" customHeight="true" outlineLevel="0" collapsed="false">
      <c r="B12" s="70" t="s">
        <v>104</v>
      </c>
      <c r="C12" s="71" t="s">
        <v>105</v>
      </c>
      <c r="D12" s="72" t="s">
        <v>106</v>
      </c>
      <c r="E12" s="72"/>
      <c r="F12" s="72"/>
      <c r="G12" s="72"/>
      <c r="H12" s="72"/>
    </row>
    <row r="14" customFormat="false" ht="21.75" hidden="false" customHeight="true" outlineLevel="0" collapsed="false">
      <c r="B14" s="69" t="s">
        <v>107</v>
      </c>
      <c r="C14" s="69"/>
      <c r="D14" s="69"/>
      <c r="E14" s="69"/>
      <c r="F14" s="69"/>
      <c r="G14" s="69"/>
      <c r="H14" s="69"/>
    </row>
    <row r="15" customFormat="false" ht="19.5" hidden="false" customHeight="true" outlineLevel="0" collapsed="false">
      <c r="B15" s="73"/>
      <c r="C15" s="74" t="s">
        <v>108</v>
      </c>
      <c r="D15" s="72" t="s">
        <v>109</v>
      </c>
      <c r="E15" s="72"/>
      <c r="F15" s="72"/>
      <c r="G15" s="72"/>
      <c r="H15" s="72"/>
    </row>
    <row r="16" customFormat="false" ht="19.5" hidden="false" customHeight="true" outlineLevel="0" collapsed="false">
      <c r="B16" s="75"/>
      <c r="C16" s="74" t="s">
        <v>110</v>
      </c>
      <c r="D16" s="72" t="s">
        <v>111</v>
      </c>
      <c r="E16" s="72"/>
      <c r="F16" s="72"/>
      <c r="G16" s="72"/>
      <c r="H16" s="72"/>
    </row>
    <row r="17" customFormat="false" ht="19.5" hidden="false" customHeight="true" outlineLevel="0" collapsed="false">
      <c r="B17" s="76"/>
      <c r="C17" s="74" t="s">
        <v>112</v>
      </c>
      <c r="D17" s="72" t="s">
        <v>113</v>
      </c>
      <c r="E17" s="72"/>
      <c r="F17" s="72"/>
      <c r="G17" s="72"/>
      <c r="H17" s="72"/>
    </row>
    <row r="18" customFormat="false" ht="19.5" hidden="false" customHeight="true" outlineLevel="0" collapsed="false">
      <c r="B18" s="77"/>
      <c r="C18" s="74" t="s">
        <v>114</v>
      </c>
      <c r="D18" s="72" t="s">
        <v>115</v>
      </c>
      <c r="E18" s="72"/>
      <c r="F18" s="72"/>
      <c r="G18" s="72"/>
      <c r="H18" s="72"/>
    </row>
    <row r="20" customFormat="false" ht="21.75" hidden="false" customHeight="true" outlineLevel="0" collapsed="false">
      <c r="B20" s="69" t="s">
        <v>116</v>
      </c>
      <c r="C20" s="69"/>
      <c r="D20" s="69"/>
      <c r="E20" s="69"/>
      <c r="F20" s="69"/>
      <c r="G20" s="69"/>
      <c r="H20" s="69"/>
    </row>
    <row r="21" customFormat="false" ht="21.75" hidden="false" customHeight="true" outlineLevel="0" collapsed="false">
      <c r="B21" s="78"/>
      <c r="C21" s="79" t="s">
        <v>117</v>
      </c>
      <c r="D21" s="72" t="s">
        <v>118</v>
      </c>
      <c r="E21" s="72"/>
      <c r="F21" s="72"/>
      <c r="G21" s="72"/>
      <c r="H21" s="72"/>
    </row>
    <row r="22" customFormat="false" ht="21.75" hidden="false" customHeight="true" outlineLevel="0" collapsed="false">
      <c r="B22" s="78"/>
      <c r="C22" s="79" t="s">
        <v>119</v>
      </c>
      <c r="D22" s="72" t="s">
        <v>120</v>
      </c>
      <c r="E22" s="72"/>
      <c r="F22" s="72"/>
      <c r="G22" s="72"/>
      <c r="H22" s="72"/>
    </row>
    <row r="23" customFormat="false" ht="21.75" hidden="false" customHeight="true" outlineLevel="0" collapsed="false">
      <c r="B23" s="78"/>
      <c r="C23" s="79" t="s">
        <v>121</v>
      </c>
      <c r="D23" s="72" t="s">
        <v>122</v>
      </c>
      <c r="E23" s="72"/>
      <c r="F23" s="72"/>
      <c r="G23" s="72"/>
      <c r="H23" s="72"/>
    </row>
    <row r="24" customFormat="false" ht="21.75" hidden="false" customHeight="true" outlineLevel="0" collapsed="false">
      <c r="B24" s="78"/>
      <c r="C24" s="79" t="s">
        <v>123</v>
      </c>
      <c r="D24" s="72" t="s">
        <v>124</v>
      </c>
      <c r="E24" s="72"/>
      <c r="F24" s="72"/>
      <c r="G24" s="72"/>
      <c r="H24" s="72"/>
    </row>
    <row r="25" customFormat="false" ht="21.75" hidden="false" customHeight="true" outlineLevel="0" collapsed="false">
      <c r="B25" s="78"/>
      <c r="C25" s="79" t="s">
        <v>125</v>
      </c>
      <c r="D25" s="72" t="s">
        <v>126</v>
      </c>
      <c r="E25" s="72"/>
      <c r="F25" s="72"/>
      <c r="G25" s="72"/>
      <c r="H25" s="72"/>
    </row>
    <row r="27" customFormat="false" ht="21.75" hidden="false" customHeight="true" outlineLevel="0" collapsed="false">
      <c r="B27" s="69" t="s">
        <v>127</v>
      </c>
      <c r="C27" s="69"/>
      <c r="D27" s="69"/>
      <c r="E27" s="69"/>
      <c r="F27" s="69"/>
      <c r="G27" s="69"/>
      <c r="H27" s="69"/>
    </row>
    <row r="28" customFormat="false" ht="27.75" hidden="false" customHeight="true" outlineLevel="0" collapsed="false">
      <c r="B28" s="80" t="s">
        <v>128</v>
      </c>
      <c r="C28" s="81" t="s">
        <v>129</v>
      </c>
      <c r="D28" s="81"/>
      <c r="E28" s="81"/>
      <c r="F28" s="81"/>
      <c r="G28" s="81"/>
      <c r="H28" s="81"/>
    </row>
    <row r="29" customFormat="false" ht="27.75" hidden="false" customHeight="true" outlineLevel="0" collapsed="false">
      <c r="B29" s="80" t="s">
        <v>128</v>
      </c>
      <c r="C29" s="81" t="s">
        <v>130</v>
      </c>
      <c r="D29" s="81"/>
      <c r="E29" s="81"/>
      <c r="F29" s="81"/>
      <c r="G29" s="81"/>
      <c r="H29" s="81"/>
    </row>
    <row r="30" customFormat="false" ht="27.75" hidden="false" customHeight="true" outlineLevel="0" collapsed="false">
      <c r="B30" s="80" t="s">
        <v>128</v>
      </c>
      <c r="C30" s="81" t="s">
        <v>131</v>
      </c>
      <c r="D30" s="81"/>
      <c r="E30" s="81"/>
      <c r="F30" s="81"/>
      <c r="G30" s="81"/>
      <c r="H30" s="81"/>
    </row>
    <row r="31" customFormat="false" ht="27.75" hidden="false" customHeight="true" outlineLevel="0" collapsed="false">
      <c r="B31" s="80" t="s">
        <v>128</v>
      </c>
      <c r="C31" s="81" t="s">
        <v>132</v>
      </c>
      <c r="D31" s="81"/>
      <c r="E31" s="81"/>
      <c r="F31" s="81"/>
      <c r="G31" s="81"/>
      <c r="H31" s="81"/>
    </row>
  </sheetData>
  <mergeCells count="27">
    <mergeCell ref="B2:B4"/>
    <mergeCell ref="C2:E3"/>
    <mergeCell ref="F2:H3"/>
    <mergeCell ref="C4:E4"/>
    <mergeCell ref="F4:H4"/>
    <mergeCell ref="B7:H7"/>
    <mergeCell ref="D8:H8"/>
    <mergeCell ref="D9:H9"/>
    <mergeCell ref="D10:H10"/>
    <mergeCell ref="D11:H11"/>
    <mergeCell ref="D12:H12"/>
    <mergeCell ref="B14:H14"/>
    <mergeCell ref="D15:H15"/>
    <mergeCell ref="D16:H16"/>
    <mergeCell ref="D17:H17"/>
    <mergeCell ref="D18:H18"/>
    <mergeCell ref="B20:H20"/>
    <mergeCell ref="D21:H21"/>
    <mergeCell ref="D22:H22"/>
    <mergeCell ref="D23:H23"/>
    <mergeCell ref="D24:H24"/>
    <mergeCell ref="D25:H25"/>
    <mergeCell ref="B27:H27"/>
    <mergeCell ref="C28:H28"/>
    <mergeCell ref="C29:H29"/>
    <mergeCell ref="C30:H30"/>
    <mergeCell ref="C31:H3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2026-10-09T08:30:43Z</dcterms:created>
  <dc:creator>openpyxl</dc:creator>
  <dc:description/>
  <dc:language>en-US</dc:language>
  <cp:lastModifiedBy/>
  <dcterms:modified xsi:type="dcterms:W3CDTF">2026-10-09T08:30:43Z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